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X:\Ledighedsstatistik\AC m. CAs medlemmer\2023\"/>
    </mc:Choice>
  </mc:AlternateContent>
  <xr:revisionPtr revIDLastSave="0" documentId="13_ncr:1_{7B2D8429-5DC7-472D-AE6B-DCC96BC14CFB}" xr6:coauthVersionLast="47" xr6:coauthVersionMax="47" xr10:uidLastSave="{00000000-0000-0000-0000-000000000000}"/>
  <bookViews>
    <workbookView xWindow="-28920" yWindow="-120" windowWidth="29040" windowHeight="15840" tabRatio="930" activeTab="7" xr2:uid="{00000000-000D-0000-FFFF-FFFF00000000}"/>
  </bookViews>
  <sheets>
    <sheet name="Nøgletalstabeller" sheetId="1" r:id="rId1"/>
    <sheet name="Efterløn" sheetId="2" state="hidden" r:id="rId2"/>
    <sheet name="Tabel 1" sheetId="233" r:id="rId3"/>
    <sheet name="Tabel 2" sheetId="4" r:id="rId4"/>
    <sheet name="Tabel 3" sheetId="5" r:id="rId5"/>
    <sheet name="Tabel 4 F" sheetId="6" r:id="rId6"/>
    <sheet name="Tabel 4 Be" sheetId="7" r:id="rId7"/>
    <sheet name="Tabel 4.1 Br" sheetId="8" r:id="rId8"/>
    <sheet name="Tabel 4.2 p (Be)" sheetId="9" r:id="rId9"/>
    <sheet name="Tabel 4 p (Br)" sheetId="10" r:id="rId10"/>
    <sheet name="Tabel 5 F" sheetId="11" r:id="rId11"/>
    <sheet name="Tabel 5 Be" sheetId="12" r:id="rId12"/>
    <sheet name="Tabel 5.1 Br" sheetId="13" r:id="rId13"/>
    <sheet name="Tabel 5 p (Be)" sheetId="14" r:id="rId14"/>
    <sheet name="Tabel 5.2 p (Br)" sheetId="15" r:id="rId15"/>
    <sheet name="Tabel 5 Dim F" sheetId="230" r:id="rId16"/>
    <sheet name="Tabel 5.3 Dim Br" sheetId="231" r:id="rId17"/>
    <sheet name="Tabel 5.4 Dim p (Br)" sheetId="232" r:id="rId18"/>
    <sheet name="Tabel A F" sheetId="19" r:id="rId19"/>
    <sheet name="Tabel A Be" sheetId="20" r:id="rId20"/>
    <sheet name="Tabel (A)A Br" sheetId="21" r:id="rId21"/>
    <sheet name="Tabel A p (Be)" sheetId="22" r:id="rId22"/>
    <sheet name="Tabel B" sheetId="23" r:id="rId23"/>
    <sheet name="Tabel B1" sheetId="86" r:id="rId24"/>
    <sheet name="Udd.oversigt" sheetId="24" r:id="rId25"/>
  </sheets>
  <definedNames>
    <definedName name="_Toc364257418" localSheetId="24">Udd.oversigt!$A$3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0</definedName>
    <definedName name="solver_num" localSheetId="4" hidden="1">0</definedName>
    <definedName name="solver_nwt" localSheetId="4" hidden="1">1</definedName>
    <definedName name="solver_opt" localSheetId="4" hidden="1">'Tabel 3'!#REF!</definedName>
    <definedName name="solver_pre" localSheetId="4" hidden="1">0.000001</definedName>
    <definedName name="solver_scl" localSheetId="4" hidden="1">0</definedName>
    <definedName name="solver_sho" localSheetId="4" hidden="1">0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_xlnm.Print_Area" localSheetId="20">'Tabel (A)A Br'!$A$2:$J$48</definedName>
    <definedName name="_xlnm.Print_Area" localSheetId="2">'Tabel 1'!$A$1:$K$50</definedName>
    <definedName name="_xlnm.Print_Area" localSheetId="3">'Tabel 2'!$A$1:$I$51</definedName>
    <definedName name="_xlnm.Print_Area" localSheetId="4">'Tabel 3'!$A$1:$J$52</definedName>
    <definedName name="_xlnm.Print_Area" localSheetId="6">'Tabel 4 Be'!$A$1:$I$51</definedName>
    <definedName name="_xlnm.Print_Area" localSheetId="5">'Tabel 4 F'!$A$1:$J$51</definedName>
    <definedName name="_xlnm.Print_Area" localSheetId="9">'Tabel 4 p (Br)'!$A$1:$I$48</definedName>
    <definedName name="_xlnm.Print_Area" localSheetId="7">'Tabel 4.1 Br'!$A$1:$I$51</definedName>
    <definedName name="_xlnm.Print_Area" localSheetId="8">'Tabel 4.2 p (Be)'!$A$1:$I$48</definedName>
    <definedName name="_xlnm.Print_Area" localSheetId="11">'Tabel 5 Be'!$A$1:$J$51</definedName>
    <definedName name="_xlnm.Print_Area" localSheetId="10">'Tabel 5 F'!$A$1:$J$51</definedName>
    <definedName name="_xlnm.Print_Area" localSheetId="12">'Tabel 5.1 Br'!$A$1:$J$51</definedName>
    <definedName name="_xlnm.Print_Area" localSheetId="19">'Tabel A Be'!$A$2:$I$11</definedName>
    <definedName name="_xlnm.Print_Area" localSheetId="18">'Tabel A F'!$A$3:$K$11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231" l="1"/>
  <c r="E48" i="231"/>
  <c r="D48" i="231"/>
  <c r="I48" i="231"/>
  <c r="F48" i="231"/>
  <c r="C48" i="231"/>
  <c r="B48" i="231"/>
  <c r="G48" i="231" l="1"/>
  <c r="H9" i="8" l="1"/>
  <c r="B48" i="13"/>
  <c r="C48" i="13"/>
  <c r="D48" i="13"/>
  <c r="G48" i="13"/>
  <c r="B48" i="8"/>
  <c r="E48" i="13"/>
  <c r="C48" i="8"/>
  <c r="D48" i="8"/>
  <c r="F48" i="13"/>
  <c r="E48" i="8"/>
  <c r="H48" i="13"/>
  <c r="F48" i="8"/>
  <c r="L42" i="86"/>
  <c r="I50" i="86"/>
  <c r="H41" i="86"/>
  <c r="J42" i="86"/>
  <c r="L45" i="86"/>
  <c r="G41" i="86" l="1"/>
  <c r="J44" i="86"/>
  <c r="I44" i="86"/>
  <c r="I43" i="86"/>
  <c r="H42" i="86"/>
  <c r="L46" i="86"/>
  <c r="H45" i="86"/>
  <c r="I46" i="86"/>
  <c r="J43" i="86"/>
  <c r="G46" i="86"/>
  <c r="L44" i="86"/>
  <c r="J41" i="86"/>
  <c r="H50" i="86"/>
  <c r="L43" i="86"/>
  <c r="G45" i="86"/>
  <c r="I42" i="86"/>
  <c r="J45" i="86"/>
  <c r="H43" i="86"/>
  <c r="G42" i="86"/>
  <c r="J46" i="86"/>
  <c r="I45" i="86"/>
  <c r="H44" i="86"/>
  <c r="G43" i="86"/>
  <c r="L41" i="86"/>
  <c r="J50" i="86"/>
  <c r="H46" i="86"/>
  <c r="G44" i="86"/>
  <c r="I41" i="86"/>
  <c r="G50" i="86"/>
  <c r="L50" i="86"/>
  <c r="D45" i="23" l="1"/>
  <c r="D45" i="22"/>
  <c r="E44" i="22"/>
  <c r="E44" i="23"/>
  <c r="G42" i="22"/>
  <c r="G42" i="23"/>
  <c r="K46" i="23"/>
  <c r="B46" i="22"/>
  <c r="B46" i="23"/>
  <c r="C45" i="22"/>
  <c r="C45" i="23"/>
  <c r="D44" i="22"/>
  <c r="D44" i="23"/>
  <c r="E43" i="22"/>
  <c r="E43" i="23"/>
  <c r="F42" i="22"/>
  <c r="F42" i="23"/>
  <c r="G41" i="22"/>
  <c r="G41" i="23"/>
  <c r="C46" i="22"/>
  <c r="C46" i="23"/>
  <c r="F43" i="22"/>
  <c r="F43" i="23"/>
  <c r="H41" i="22"/>
  <c r="H41" i="23"/>
  <c r="I46" i="22"/>
  <c r="I46" i="23"/>
  <c r="K45" i="23"/>
  <c r="B45" i="23"/>
  <c r="B45" i="22"/>
  <c r="C44" i="22"/>
  <c r="C44" i="23"/>
  <c r="D43" i="23"/>
  <c r="D43" i="22"/>
  <c r="E42" i="23"/>
  <c r="E42" i="22"/>
  <c r="F41" i="22"/>
  <c r="F41" i="23"/>
  <c r="H46" i="23"/>
  <c r="H46" i="22"/>
  <c r="I45" i="23"/>
  <c r="I45" i="22"/>
  <c r="K44" i="23"/>
  <c r="B44" i="22"/>
  <c r="B44" i="23"/>
  <c r="C43" i="23"/>
  <c r="C43" i="22"/>
  <c r="D42" i="23"/>
  <c r="D42" i="22"/>
  <c r="E41" i="23"/>
  <c r="E41" i="22"/>
  <c r="G46" i="22"/>
  <c r="G46" i="23"/>
  <c r="H45" i="22"/>
  <c r="H45" i="23"/>
  <c r="I44" i="22"/>
  <c r="I44" i="23"/>
  <c r="K43" i="23"/>
  <c r="B43" i="22"/>
  <c r="B43" i="23"/>
  <c r="C42" i="22"/>
  <c r="C42" i="23"/>
  <c r="D41" i="22"/>
  <c r="D41" i="23"/>
  <c r="F46" i="23"/>
  <c r="F46" i="22"/>
  <c r="G45" i="22"/>
  <c r="G45" i="23"/>
  <c r="H44" i="23"/>
  <c r="H44" i="22"/>
  <c r="I43" i="23"/>
  <c r="I43" i="22"/>
  <c r="K42" i="23"/>
  <c r="B42" i="23"/>
  <c r="B42" i="22"/>
  <c r="C41" i="23"/>
  <c r="C41" i="22"/>
  <c r="E46" i="23"/>
  <c r="E46" i="22"/>
  <c r="F45" i="23"/>
  <c r="F45" i="22"/>
  <c r="G44" i="23"/>
  <c r="G44" i="22"/>
  <c r="H43" i="23"/>
  <c r="H43" i="22"/>
  <c r="I42" i="23"/>
  <c r="I42" i="22"/>
  <c r="K41" i="23"/>
  <c r="K41" i="22"/>
  <c r="B41" i="23"/>
  <c r="B41" i="22"/>
  <c r="D46" i="22"/>
  <c r="D46" i="23"/>
  <c r="E45" i="22"/>
  <c r="E45" i="23"/>
  <c r="F44" i="22"/>
  <c r="F44" i="23"/>
  <c r="G43" i="22"/>
  <c r="G43" i="23"/>
  <c r="H42" i="22"/>
  <c r="H42" i="23"/>
  <c r="I41" i="22"/>
  <c r="I41" i="23"/>
  <c r="D41" i="232"/>
  <c r="F41" i="232" l="1"/>
  <c r="B41" i="232"/>
  <c r="G41" i="232"/>
  <c r="H41" i="232"/>
  <c r="E41" i="232"/>
  <c r="C41" i="232"/>
  <c r="I41" i="232"/>
  <c r="F41" i="15"/>
  <c r="H41" i="15"/>
  <c r="F51" i="15"/>
  <c r="G51" i="15"/>
  <c r="H51" i="15"/>
  <c r="G52" i="15"/>
  <c r="H52" i="15"/>
  <c r="C50" i="15"/>
  <c r="B50" i="15"/>
  <c r="D50" i="15" l="1"/>
  <c r="B52" i="15"/>
  <c r="J41" i="13"/>
  <c r="G50" i="15"/>
  <c r="E52" i="15"/>
  <c r="D51" i="15"/>
  <c r="D41" i="15"/>
  <c r="C51" i="15"/>
  <c r="F50" i="15"/>
  <c r="D52" i="15"/>
  <c r="J41" i="12"/>
  <c r="H50" i="15"/>
  <c r="F52" i="15"/>
  <c r="E51" i="15"/>
  <c r="C41" i="14"/>
  <c r="C41" i="15"/>
  <c r="E50" i="15"/>
  <c r="C52" i="15"/>
  <c r="B51" i="15"/>
  <c r="J41" i="11"/>
  <c r="B41" i="15"/>
  <c r="G41" i="14"/>
  <c r="G41" i="15"/>
  <c r="E41" i="14"/>
  <c r="E41" i="15"/>
  <c r="F41" i="14"/>
  <c r="H41" i="14"/>
  <c r="D41" i="14"/>
  <c r="B41" i="14"/>
  <c r="C21" i="15"/>
  <c r="D21" i="15"/>
  <c r="E21" i="15"/>
  <c r="F21" i="15"/>
  <c r="G21" i="15"/>
  <c r="H21" i="15"/>
  <c r="B21" i="15"/>
  <c r="B43" i="15"/>
  <c r="C43" i="15"/>
  <c r="D43" i="15"/>
  <c r="E43" i="15"/>
  <c r="F43" i="15"/>
  <c r="G43" i="15"/>
  <c r="H43" i="15"/>
  <c r="B44" i="15"/>
  <c r="C44" i="15"/>
  <c r="D44" i="15"/>
  <c r="E44" i="15"/>
  <c r="F44" i="15"/>
  <c r="G44" i="15"/>
  <c r="H44" i="15"/>
  <c r="B45" i="15"/>
  <c r="C45" i="15"/>
  <c r="D45" i="15"/>
  <c r="E45" i="15"/>
  <c r="F45" i="15"/>
  <c r="G45" i="15"/>
  <c r="H45" i="15"/>
  <c r="B46" i="15"/>
  <c r="C46" i="15"/>
  <c r="D46" i="15"/>
  <c r="E46" i="15"/>
  <c r="F46" i="15"/>
  <c r="G46" i="15"/>
  <c r="H46" i="15"/>
  <c r="C42" i="15"/>
  <c r="D42" i="15"/>
  <c r="E42" i="15"/>
  <c r="F42" i="15"/>
  <c r="G42" i="15"/>
  <c r="H42" i="15"/>
  <c r="B42" i="15"/>
  <c r="H41" i="7" l="1"/>
  <c r="J41" i="14"/>
  <c r="J41" i="15"/>
  <c r="H41" i="8"/>
  <c r="F41" i="10"/>
  <c r="F41" i="9"/>
  <c r="B41" i="10"/>
  <c r="B41" i="9"/>
  <c r="E41" i="9"/>
  <c r="E41" i="10"/>
  <c r="C41" i="9"/>
  <c r="C41" i="10"/>
  <c r="D41" i="9"/>
  <c r="D41" i="10"/>
  <c r="H41" i="6"/>
  <c r="G21" i="5"/>
  <c r="F21" i="5"/>
  <c r="D21" i="5"/>
  <c r="C21" i="5"/>
  <c r="I41" i="4" l="1"/>
  <c r="W41" i="233"/>
  <c r="J41" i="4"/>
  <c r="C50" i="5"/>
  <c r="D50" i="5"/>
  <c r="D51" i="5"/>
  <c r="C51" i="5"/>
  <c r="H41" i="9"/>
  <c r="H41" i="10"/>
  <c r="G50" i="5"/>
  <c r="F50" i="5"/>
  <c r="C52" i="5"/>
  <c r="D52" i="5"/>
  <c r="G52" i="5"/>
  <c r="F52" i="5"/>
  <c r="F51" i="5"/>
  <c r="G51" i="5"/>
  <c r="W51" i="233"/>
  <c r="H48" i="233"/>
  <c r="W46" i="233"/>
  <c r="W44" i="233"/>
  <c r="W34" i="233"/>
  <c r="W30" i="233"/>
  <c r="W26" i="233"/>
  <c r="W24" i="233"/>
  <c r="W22" i="233"/>
  <c r="B48" i="233"/>
  <c r="W19" i="233"/>
  <c r="W18" i="233"/>
  <c r="C41" i="5" l="1"/>
  <c r="D41" i="5"/>
  <c r="J39" i="233"/>
  <c r="G41" i="5"/>
  <c r="F41" i="5"/>
  <c r="D42" i="5"/>
  <c r="C42" i="5"/>
  <c r="C43" i="5"/>
  <c r="D43" i="5"/>
  <c r="D44" i="5"/>
  <c r="C44" i="5"/>
  <c r="C45" i="5"/>
  <c r="D45" i="5"/>
  <c r="D46" i="5"/>
  <c r="C46" i="5"/>
  <c r="F42" i="5"/>
  <c r="G42" i="5"/>
  <c r="G43" i="5"/>
  <c r="F43" i="5"/>
  <c r="F44" i="5"/>
  <c r="G44" i="5"/>
  <c r="G45" i="5"/>
  <c r="F45" i="5"/>
  <c r="F46" i="5"/>
  <c r="G46" i="5"/>
  <c r="J17" i="233"/>
  <c r="J9" i="233"/>
  <c r="W11" i="233"/>
  <c r="J18" i="233"/>
  <c r="J37" i="233"/>
  <c r="W17" i="233"/>
  <c r="W29" i="233"/>
  <c r="W33" i="233"/>
  <c r="W37" i="233"/>
  <c r="W45" i="233"/>
  <c r="J50" i="233"/>
  <c r="J28" i="233"/>
  <c r="J32" i="233"/>
  <c r="J36" i="233"/>
  <c r="J40" i="233"/>
  <c r="W52" i="233"/>
  <c r="W15" i="233"/>
  <c r="J41" i="233"/>
  <c r="J51" i="233"/>
  <c r="W16" i="233"/>
  <c r="J52" i="233"/>
  <c r="J10" i="233"/>
  <c r="W27" i="233"/>
  <c r="W9" i="233"/>
  <c r="W13" i="233"/>
  <c r="J26" i="233"/>
  <c r="J33" i="233"/>
  <c r="J34" i="233"/>
  <c r="W35" i="233"/>
  <c r="W39" i="233"/>
  <c r="J11" i="233"/>
  <c r="J12" i="233"/>
  <c r="W28" i="233"/>
  <c r="W32" i="233"/>
  <c r="J38" i="233"/>
  <c r="W43" i="233"/>
  <c r="C48" i="233"/>
  <c r="W10" i="233"/>
  <c r="W14" i="233"/>
  <c r="J16" i="233"/>
  <c r="J20" i="233"/>
  <c r="W21" i="233"/>
  <c r="J46" i="233"/>
  <c r="T48" i="233"/>
  <c r="J15" i="233"/>
  <c r="J19" i="233"/>
  <c r="W20" i="233"/>
  <c r="J21" i="233"/>
  <c r="J22" i="233"/>
  <c r="W23" i="233"/>
  <c r="J25" i="233"/>
  <c r="W36" i="233"/>
  <c r="W40" i="233"/>
  <c r="J42" i="233"/>
  <c r="V48" i="233"/>
  <c r="G48" i="233"/>
  <c r="J31" i="233"/>
  <c r="J45" i="233"/>
  <c r="I48" i="233"/>
  <c r="P48" i="233"/>
  <c r="J13" i="233"/>
  <c r="J23" i="233"/>
  <c r="J35" i="233"/>
  <c r="Q48" i="233"/>
  <c r="W12" i="233"/>
  <c r="J14" i="233"/>
  <c r="J29" i="233"/>
  <c r="J30" i="233"/>
  <c r="W31" i="233"/>
  <c r="W38" i="233"/>
  <c r="J43" i="233"/>
  <c r="W50" i="233"/>
  <c r="F48" i="233"/>
  <c r="S48" i="233"/>
  <c r="J24" i="233"/>
  <c r="W25" i="233"/>
  <c r="J27" i="233"/>
  <c r="W42" i="233"/>
  <c r="J44" i="233"/>
  <c r="D48" i="233"/>
  <c r="I41" i="5" l="1"/>
  <c r="J41" i="5"/>
  <c r="W48" i="233"/>
  <c r="J48" i="233"/>
  <c r="K46" i="22" l="1"/>
  <c r="K45" i="22"/>
  <c r="K44" i="22"/>
  <c r="K43" i="22"/>
  <c r="K42" i="22"/>
  <c r="F40" i="15"/>
  <c r="E40" i="15"/>
  <c r="D40" i="15"/>
  <c r="E39" i="15"/>
  <c r="D39" i="15"/>
  <c r="C39" i="15"/>
  <c r="D38" i="15"/>
  <c r="C38" i="15"/>
  <c r="B38" i="15"/>
  <c r="C37" i="15"/>
  <c r="B37" i="15"/>
  <c r="H36" i="15"/>
  <c r="B36" i="15"/>
  <c r="H35" i="15"/>
  <c r="G35" i="15"/>
  <c r="H34" i="15"/>
  <c r="G34" i="15"/>
  <c r="F34" i="15"/>
  <c r="G33" i="15"/>
  <c r="F33" i="15"/>
  <c r="E33" i="15"/>
  <c r="F32" i="15"/>
  <c r="E32" i="15"/>
  <c r="D32" i="15"/>
  <c r="E31" i="15"/>
  <c r="D31" i="15"/>
  <c r="C31" i="15"/>
  <c r="D30" i="15"/>
  <c r="C30" i="15"/>
  <c r="B30" i="15"/>
  <c r="C29" i="15"/>
  <c r="B29" i="15"/>
  <c r="H28" i="15"/>
  <c r="B28" i="15"/>
  <c r="H27" i="15"/>
  <c r="G27" i="15"/>
  <c r="H26" i="15"/>
  <c r="G26" i="15"/>
  <c r="F26" i="15"/>
  <c r="G25" i="15"/>
  <c r="F25" i="15"/>
  <c r="E25" i="15"/>
  <c r="F24" i="15"/>
  <c r="E24" i="15"/>
  <c r="D24" i="15"/>
  <c r="E23" i="15"/>
  <c r="D23" i="15"/>
  <c r="C23" i="15"/>
  <c r="D22" i="15"/>
  <c r="C22" i="15"/>
  <c r="B22" i="15"/>
  <c r="D20" i="15"/>
  <c r="C20" i="15"/>
  <c r="B20" i="15"/>
  <c r="C19" i="15"/>
  <c r="B19" i="15"/>
  <c r="H18" i="15"/>
  <c r="B18" i="15"/>
  <c r="H17" i="15"/>
  <c r="G17" i="15"/>
  <c r="H16" i="15"/>
  <c r="G16" i="15"/>
  <c r="F16" i="15"/>
  <c r="G15" i="15"/>
  <c r="F15" i="15"/>
  <c r="E15" i="15"/>
  <c r="F14" i="15"/>
  <c r="E14" i="15"/>
  <c r="D14" i="15"/>
  <c r="E13" i="15"/>
  <c r="D13" i="15"/>
  <c r="C13" i="15"/>
  <c r="D12" i="15"/>
  <c r="C12" i="15"/>
  <c r="B12" i="15"/>
  <c r="C11" i="15"/>
  <c r="B11" i="15"/>
  <c r="H10" i="15"/>
  <c r="B10" i="15"/>
  <c r="H9" i="15"/>
  <c r="G9" i="15"/>
  <c r="G40" i="5"/>
  <c r="F40" i="5"/>
  <c r="D40" i="5"/>
  <c r="C40" i="5"/>
  <c r="G39" i="5"/>
  <c r="F39" i="5"/>
  <c r="D39" i="5"/>
  <c r="C39" i="5"/>
  <c r="G38" i="5"/>
  <c r="F38" i="5"/>
  <c r="D38" i="5"/>
  <c r="C38" i="5"/>
  <c r="G37" i="5"/>
  <c r="F37" i="5"/>
  <c r="D37" i="5"/>
  <c r="C37" i="5"/>
  <c r="G36" i="5"/>
  <c r="F36" i="5"/>
  <c r="D36" i="5"/>
  <c r="C36" i="5"/>
  <c r="G35" i="5"/>
  <c r="F35" i="5"/>
  <c r="D35" i="5"/>
  <c r="C35" i="5"/>
  <c r="G34" i="5"/>
  <c r="F34" i="5"/>
  <c r="D34" i="5"/>
  <c r="C34" i="5"/>
  <c r="G33" i="5"/>
  <c r="F33" i="5"/>
  <c r="D33" i="5"/>
  <c r="C33" i="5"/>
  <c r="G32" i="5"/>
  <c r="F32" i="5"/>
  <c r="D32" i="5"/>
  <c r="C32" i="5"/>
  <c r="G31" i="5"/>
  <c r="F31" i="5"/>
  <c r="D31" i="5"/>
  <c r="C31" i="5"/>
  <c r="G30" i="5"/>
  <c r="F30" i="5"/>
  <c r="D30" i="5"/>
  <c r="C30" i="5"/>
  <c r="G29" i="5"/>
  <c r="F29" i="5"/>
  <c r="D29" i="5"/>
  <c r="C29" i="5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4" i="5"/>
  <c r="F24" i="5"/>
  <c r="D24" i="5"/>
  <c r="C24" i="5"/>
  <c r="G23" i="5"/>
  <c r="F23" i="5"/>
  <c r="D23" i="5"/>
  <c r="C23" i="5"/>
  <c r="G22" i="5"/>
  <c r="F22" i="5"/>
  <c r="D22" i="5"/>
  <c r="C22" i="5"/>
  <c r="G20" i="5"/>
  <c r="F20" i="5"/>
  <c r="D20" i="5"/>
  <c r="C20" i="5"/>
  <c r="G19" i="5"/>
  <c r="F19" i="5"/>
  <c r="D19" i="5"/>
  <c r="C19" i="5"/>
  <c r="G18" i="5"/>
  <c r="F18" i="5"/>
  <c r="D18" i="5"/>
  <c r="C18" i="5"/>
  <c r="G17" i="5"/>
  <c r="F17" i="5"/>
  <c r="D17" i="5"/>
  <c r="C17" i="5"/>
  <c r="G16" i="5"/>
  <c r="F16" i="5"/>
  <c r="D16" i="5"/>
  <c r="C16" i="5"/>
  <c r="G15" i="5"/>
  <c r="F15" i="5"/>
  <c r="D15" i="5"/>
  <c r="C15" i="5"/>
  <c r="G14" i="5"/>
  <c r="F14" i="5"/>
  <c r="D14" i="5"/>
  <c r="C14" i="5"/>
  <c r="G13" i="5"/>
  <c r="F13" i="5"/>
  <c r="D13" i="5"/>
  <c r="C13" i="5"/>
  <c r="G12" i="5"/>
  <c r="F12" i="5"/>
  <c r="D12" i="5"/>
  <c r="C12" i="5"/>
  <c r="G11" i="5"/>
  <c r="F11" i="5"/>
  <c r="D11" i="5"/>
  <c r="C11" i="5"/>
  <c r="G10" i="5"/>
  <c r="F10" i="5"/>
  <c r="D10" i="5"/>
  <c r="C10" i="5"/>
  <c r="G9" i="5"/>
  <c r="F9" i="5"/>
  <c r="D9" i="5"/>
  <c r="C9" i="5"/>
  <c r="D9" i="15" l="1"/>
  <c r="E10" i="15"/>
  <c r="F11" i="15"/>
  <c r="G12" i="15"/>
  <c r="H13" i="15"/>
  <c r="B15" i="15"/>
  <c r="C16" i="15"/>
  <c r="D17" i="15"/>
  <c r="E18" i="15"/>
  <c r="F19" i="15"/>
  <c r="G20" i="15"/>
  <c r="G22" i="15"/>
  <c r="H23" i="15"/>
  <c r="B25" i="15"/>
  <c r="C26" i="15"/>
  <c r="D27" i="15"/>
  <c r="E28" i="15"/>
  <c r="F29" i="15"/>
  <c r="G30" i="15"/>
  <c r="H31" i="15"/>
  <c r="B33" i="15"/>
  <c r="C34" i="15"/>
  <c r="D35" i="15"/>
  <c r="E36" i="15"/>
  <c r="F37" i="15"/>
  <c r="G38" i="15"/>
  <c r="H39" i="15"/>
  <c r="F22" i="15"/>
  <c r="G23" i="15"/>
  <c r="H24" i="15"/>
  <c r="B26" i="15"/>
  <c r="C27" i="15"/>
  <c r="D28" i="15"/>
  <c r="E29" i="15"/>
  <c r="F30" i="15"/>
  <c r="G31" i="15"/>
  <c r="H32" i="15"/>
  <c r="B34" i="15"/>
  <c r="C35" i="15"/>
  <c r="D36" i="15"/>
  <c r="E37" i="15"/>
  <c r="F38" i="15"/>
  <c r="G39" i="15"/>
  <c r="H40" i="15"/>
  <c r="C9" i="15"/>
  <c r="D10" i="15"/>
  <c r="E11" i="15"/>
  <c r="F12" i="15"/>
  <c r="G13" i="15"/>
  <c r="H14" i="15"/>
  <c r="B16" i="15"/>
  <c r="C17" i="15"/>
  <c r="D18" i="15"/>
  <c r="E19" i="15"/>
  <c r="F20" i="15"/>
  <c r="E22" i="15"/>
  <c r="F23" i="15"/>
  <c r="G24" i="15"/>
  <c r="H25" i="15"/>
  <c r="B27" i="15"/>
  <c r="C28" i="15"/>
  <c r="D29" i="15"/>
  <c r="E30" i="15"/>
  <c r="F31" i="15"/>
  <c r="G32" i="15"/>
  <c r="H33" i="15"/>
  <c r="B35" i="15"/>
  <c r="C36" i="15"/>
  <c r="D37" i="15"/>
  <c r="E38" i="15"/>
  <c r="F39" i="15"/>
  <c r="G40" i="15"/>
  <c r="B9" i="15"/>
  <c r="C10" i="15"/>
  <c r="D11" i="15"/>
  <c r="E12" i="15"/>
  <c r="F13" i="15"/>
  <c r="G14" i="15"/>
  <c r="H15" i="15"/>
  <c r="B17" i="15"/>
  <c r="C18" i="15"/>
  <c r="D19" i="15"/>
  <c r="E20" i="15"/>
  <c r="F9" i="15"/>
  <c r="G10" i="15"/>
  <c r="H11" i="15"/>
  <c r="B13" i="15"/>
  <c r="C14" i="15"/>
  <c r="D15" i="15"/>
  <c r="E16" i="15"/>
  <c r="F17" i="15"/>
  <c r="G18" i="15"/>
  <c r="H19" i="15"/>
  <c r="H22" i="15"/>
  <c r="B24" i="15"/>
  <c r="C25" i="15"/>
  <c r="D26" i="15"/>
  <c r="E27" i="15"/>
  <c r="F28" i="15"/>
  <c r="G29" i="15"/>
  <c r="H30" i="15"/>
  <c r="B32" i="15"/>
  <c r="C33" i="15"/>
  <c r="D34" i="15"/>
  <c r="E35" i="15"/>
  <c r="F36" i="15"/>
  <c r="G37" i="15"/>
  <c r="H38" i="15"/>
  <c r="B40" i="15"/>
  <c r="E9" i="15"/>
  <c r="F10" i="15"/>
  <c r="G11" i="15"/>
  <c r="H12" i="15"/>
  <c r="B14" i="15"/>
  <c r="C15" i="15"/>
  <c r="D16" i="15"/>
  <c r="E17" i="15"/>
  <c r="F18" i="15"/>
  <c r="G19" i="15"/>
  <c r="H20" i="15"/>
  <c r="B23" i="15"/>
  <c r="C24" i="15"/>
  <c r="D25" i="15"/>
  <c r="E26" i="15"/>
  <c r="F27" i="15"/>
  <c r="G28" i="15"/>
  <c r="H29" i="15"/>
  <c r="B31" i="15"/>
  <c r="C32" i="15"/>
  <c r="D33" i="15"/>
  <c r="E34" i="15"/>
  <c r="F35" i="15"/>
  <c r="G36" i="15"/>
  <c r="H37" i="15"/>
  <c r="B39" i="15"/>
  <c r="C40" i="15"/>
  <c r="S7" i="233"/>
  <c r="C7" i="233"/>
  <c r="I7" i="233"/>
  <c r="P7" i="233"/>
  <c r="F7" i="233"/>
  <c r="V7" i="233"/>
  <c r="Q7" i="233"/>
  <c r="J7" i="233"/>
  <c r="W7" i="233"/>
  <c r="G7" i="233"/>
  <c r="T7" i="233"/>
  <c r="D7" i="233"/>
  <c r="T15" i="2"/>
  <c r="N15" i="2"/>
  <c r="H15" i="2"/>
  <c r="J51" i="86" l="1"/>
  <c r="H21" i="86"/>
  <c r="E50" i="232"/>
  <c r="F50" i="232"/>
  <c r="G50" i="232"/>
  <c r="F51" i="232"/>
  <c r="G51" i="232"/>
  <c r="H51" i="232"/>
  <c r="G52" i="232"/>
  <c r="H52" i="232"/>
  <c r="I52" i="232"/>
  <c r="G21" i="86" l="1"/>
  <c r="I51" i="86"/>
  <c r="E52" i="232"/>
  <c r="C50" i="232"/>
  <c r="D51" i="232"/>
  <c r="B52" i="232"/>
  <c r="I51" i="232"/>
  <c r="H50" i="232"/>
  <c r="G51" i="86"/>
  <c r="L52" i="86"/>
  <c r="F51" i="22"/>
  <c r="F51" i="23"/>
  <c r="D52" i="10"/>
  <c r="D52" i="9"/>
  <c r="G50" i="14"/>
  <c r="B52" i="10"/>
  <c r="B52" i="9"/>
  <c r="C51" i="10"/>
  <c r="C51" i="9"/>
  <c r="F52" i="14"/>
  <c r="D51" i="14"/>
  <c r="D21" i="23"/>
  <c r="D21" i="22"/>
  <c r="D50" i="23"/>
  <c r="D50" i="22"/>
  <c r="D51" i="23"/>
  <c r="D51" i="22"/>
  <c r="D52" i="23"/>
  <c r="D52" i="22"/>
  <c r="F52" i="9"/>
  <c r="F52" i="10"/>
  <c r="F50" i="10"/>
  <c r="F50" i="9"/>
  <c r="E52" i="14"/>
  <c r="C51" i="14"/>
  <c r="E21" i="22"/>
  <c r="E21" i="23"/>
  <c r="E50" i="22"/>
  <c r="E50" i="23"/>
  <c r="E51" i="23"/>
  <c r="E51" i="22"/>
  <c r="E52" i="23"/>
  <c r="E52" i="22"/>
  <c r="H51" i="86"/>
  <c r="E52" i="9"/>
  <c r="E52" i="10"/>
  <c r="D52" i="14"/>
  <c r="F52" i="23"/>
  <c r="F52" i="22"/>
  <c r="D50" i="10"/>
  <c r="D50" i="9"/>
  <c r="G51" i="23"/>
  <c r="G51" i="22"/>
  <c r="D50" i="232"/>
  <c r="C52" i="10"/>
  <c r="C52" i="9"/>
  <c r="B51" i="14"/>
  <c r="H50" i="22"/>
  <c r="H50" i="23"/>
  <c r="I21" i="86"/>
  <c r="F51" i="10"/>
  <c r="F51" i="9"/>
  <c r="B52" i="14"/>
  <c r="G51" i="14"/>
  <c r="E50" i="14"/>
  <c r="I21" i="22"/>
  <c r="I21" i="23"/>
  <c r="I50" i="23"/>
  <c r="I50" i="22"/>
  <c r="I51" i="23"/>
  <c r="I51" i="22"/>
  <c r="I52" i="23"/>
  <c r="I52" i="22"/>
  <c r="J21" i="86"/>
  <c r="H52" i="86"/>
  <c r="E50" i="10"/>
  <c r="E50" i="9"/>
  <c r="H50" i="14"/>
  <c r="F50" i="23"/>
  <c r="F50" i="22"/>
  <c r="C52" i="14"/>
  <c r="G50" i="23"/>
  <c r="G50" i="22"/>
  <c r="G52" i="23"/>
  <c r="G52" i="22"/>
  <c r="F52" i="232"/>
  <c r="C50" i="10"/>
  <c r="C50" i="9"/>
  <c r="H51" i="14"/>
  <c r="H21" i="22"/>
  <c r="H21" i="23"/>
  <c r="H51" i="22"/>
  <c r="H51" i="23"/>
  <c r="G52" i="86"/>
  <c r="B50" i="232"/>
  <c r="D52" i="232"/>
  <c r="C51" i="232"/>
  <c r="B50" i="9"/>
  <c r="B50" i="10"/>
  <c r="E51" i="9"/>
  <c r="E51" i="10"/>
  <c r="H52" i="14"/>
  <c r="F51" i="14"/>
  <c r="D50" i="14"/>
  <c r="B21" i="23"/>
  <c r="B21" i="22"/>
  <c r="B50" i="23"/>
  <c r="B50" i="22"/>
  <c r="B51" i="23"/>
  <c r="B51" i="22"/>
  <c r="B52" i="23"/>
  <c r="B52" i="22"/>
  <c r="L21" i="86"/>
  <c r="I52" i="86"/>
  <c r="F21" i="23"/>
  <c r="F21" i="22"/>
  <c r="B50" i="14"/>
  <c r="G21" i="22"/>
  <c r="G21" i="23"/>
  <c r="E51" i="232"/>
  <c r="F50" i="14"/>
  <c r="H52" i="22"/>
  <c r="H52" i="23"/>
  <c r="L51" i="86"/>
  <c r="B51" i="232"/>
  <c r="C52" i="232"/>
  <c r="I50" i="232"/>
  <c r="B51" i="9"/>
  <c r="B51" i="10"/>
  <c r="D51" i="9"/>
  <c r="D51" i="10"/>
  <c r="G52" i="14"/>
  <c r="E51" i="14"/>
  <c r="C50" i="14"/>
  <c r="C21" i="23"/>
  <c r="C21" i="22"/>
  <c r="C50" i="23"/>
  <c r="C50" i="22"/>
  <c r="C51" i="23"/>
  <c r="C51" i="22"/>
  <c r="C52" i="23"/>
  <c r="C52" i="22"/>
  <c r="J52" i="86"/>
  <c r="C21" i="232"/>
  <c r="D21" i="232"/>
  <c r="E21" i="232"/>
  <c r="F21" i="232"/>
  <c r="G21" i="232"/>
  <c r="H21" i="232"/>
  <c r="I21" i="232"/>
  <c r="B21" i="232"/>
  <c r="B21" i="9" l="1"/>
  <c r="B21" i="10"/>
  <c r="G21" i="14"/>
  <c r="C21" i="14"/>
  <c r="H21" i="14"/>
  <c r="C21" i="10"/>
  <c r="C21" i="9"/>
  <c r="D21" i="9"/>
  <c r="D21" i="10"/>
  <c r="B21" i="14"/>
  <c r="E21" i="14"/>
  <c r="F21" i="14"/>
  <c r="E21" i="10"/>
  <c r="E21" i="9"/>
  <c r="F21" i="10"/>
  <c r="F21" i="9"/>
  <c r="D21" i="14"/>
  <c r="C10" i="232" l="1"/>
  <c r="D10" i="232"/>
  <c r="E10" i="232"/>
  <c r="F10" i="232"/>
  <c r="G10" i="232"/>
  <c r="H10" i="232"/>
  <c r="I10" i="232"/>
  <c r="C11" i="232"/>
  <c r="D11" i="232"/>
  <c r="E11" i="232"/>
  <c r="F11" i="232"/>
  <c r="G11" i="232"/>
  <c r="H11" i="232"/>
  <c r="I11" i="232"/>
  <c r="C12" i="232"/>
  <c r="D12" i="232"/>
  <c r="E12" i="232"/>
  <c r="F12" i="232"/>
  <c r="G12" i="232"/>
  <c r="H12" i="232"/>
  <c r="I12" i="232"/>
  <c r="C13" i="232"/>
  <c r="D13" i="232"/>
  <c r="E13" i="232"/>
  <c r="F13" i="232"/>
  <c r="G13" i="232"/>
  <c r="H13" i="232"/>
  <c r="I13" i="232"/>
  <c r="C14" i="232"/>
  <c r="D14" i="232"/>
  <c r="E14" i="232"/>
  <c r="F14" i="232"/>
  <c r="G14" i="232"/>
  <c r="H14" i="232"/>
  <c r="I14" i="232"/>
  <c r="C15" i="232"/>
  <c r="D15" i="232"/>
  <c r="E15" i="232"/>
  <c r="F15" i="232"/>
  <c r="G15" i="232"/>
  <c r="H15" i="232"/>
  <c r="I15" i="232"/>
  <c r="C16" i="232"/>
  <c r="D16" i="232"/>
  <c r="E16" i="232"/>
  <c r="F16" i="232"/>
  <c r="G16" i="232"/>
  <c r="H16" i="232"/>
  <c r="I16" i="232"/>
  <c r="C17" i="232"/>
  <c r="D17" i="232"/>
  <c r="E17" i="232"/>
  <c r="F17" i="232"/>
  <c r="G17" i="232"/>
  <c r="H17" i="232"/>
  <c r="I17" i="232"/>
  <c r="C18" i="232"/>
  <c r="D18" i="232"/>
  <c r="E18" i="232"/>
  <c r="F18" i="232"/>
  <c r="G18" i="232"/>
  <c r="H18" i="232"/>
  <c r="I18" i="232"/>
  <c r="C19" i="232"/>
  <c r="D19" i="232"/>
  <c r="E19" i="232"/>
  <c r="F19" i="232"/>
  <c r="G19" i="232"/>
  <c r="H19" i="232"/>
  <c r="I19" i="232"/>
  <c r="C20" i="232"/>
  <c r="D20" i="232"/>
  <c r="E20" i="232"/>
  <c r="F20" i="232"/>
  <c r="G20" i="232"/>
  <c r="H20" i="232"/>
  <c r="I20" i="232"/>
  <c r="C22" i="232"/>
  <c r="D22" i="232"/>
  <c r="E22" i="232"/>
  <c r="F22" i="232"/>
  <c r="G22" i="232"/>
  <c r="H22" i="232"/>
  <c r="I22" i="232"/>
  <c r="C23" i="232"/>
  <c r="D23" i="232"/>
  <c r="E23" i="232"/>
  <c r="F23" i="232"/>
  <c r="G23" i="232"/>
  <c r="H23" i="232"/>
  <c r="I23" i="232"/>
  <c r="C24" i="232"/>
  <c r="D24" i="232"/>
  <c r="E24" i="232"/>
  <c r="F24" i="232"/>
  <c r="G24" i="232"/>
  <c r="H24" i="232"/>
  <c r="I24" i="232"/>
  <c r="C25" i="232"/>
  <c r="D25" i="232"/>
  <c r="E25" i="232"/>
  <c r="F25" i="232"/>
  <c r="G25" i="232"/>
  <c r="H25" i="232"/>
  <c r="I25" i="232"/>
  <c r="C26" i="232"/>
  <c r="D26" i="232"/>
  <c r="E26" i="232"/>
  <c r="F26" i="232"/>
  <c r="G26" i="232"/>
  <c r="H26" i="232"/>
  <c r="I26" i="232"/>
  <c r="C27" i="232"/>
  <c r="D27" i="232"/>
  <c r="E27" i="232"/>
  <c r="F27" i="232"/>
  <c r="G27" i="232"/>
  <c r="H27" i="232"/>
  <c r="I27" i="232"/>
  <c r="C28" i="232"/>
  <c r="D28" i="232"/>
  <c r="E28" i="232"/>
  <c r="F28" i="232"/>
  <c r="G28" i="232"/>
  <c r="H28" i="232"/>
  <c r="I28" i="232"/>
  <c r="C29" i="232"/>
  <c r="D29" i="232"/>
  <c r="E29" i="232"/>
  <c r="F29" i="232"/>
  <c r="G29" i="232"/>
  <c r="H29" i="232"/>
  <c r="I29" i="232"/>
  <c r="C30" i="232"/>
  <c r="D30" i="232"/>
  <c r="E30" i="232"/>
  <c r="F30" i="232"/>
  <c r="G30" i="232"/>
  <c r="H30" i="232"/>
  <c r="I30" i="232"/>
  <c r="C31" i="232"/>
  <c r="D31" i="232"/>
  <c r="E31" i="232"/>
  <c r="F31" i="232"/>
  <c r="G31" i="232"/>
  <c r="H31" i="232"/>
  <c r="I31" i="232"/>
  <c r="C32" i="232"/>
  <c r="D32" i="232"/>
  <c r="E32" i="232"/>
  <c r="F32" i="232"/>
  <c r="G32" i="232"/>
  <c r="H32" i="232"/>
  <c r="I32" i="232"/>
  <c r="C33" i="232"/>
  <c r="D33" i="232"/>
  <c r="E33" i="232"/>
  <c r="F33" i="232"/>
  <c r="G33" i="232"/>
  <c r="H33" i="232"/>
  <c r="I33" i="232"/>
  <c r="C34" i="232"/>
  <c r="D34" i="232"/>
  <c r="E34" i="232"/>
  <c r="F34" i="232"/>
  <c r="G34" i="232"/>
  <c r="H34" i="232"/>
  <c r="I34" i="232"/>
  <c r="C35" i="232"/>
  <c r="D35" i="232"/>
  <c r="E35" i="232"/>
  <c r="F35" i="232"/>
  <c r="G35" i="232"/>
  <c r="H35" i="232"/>
  <c r="I35" i="232"/>
  <c r="C36" i="232"/>
  <c r="D36" i="232"/>
  <c r="E36" i="232"/>
  <c r="F36" i="232"/>
  <c r="G36" i="232"/>
  <c r="H36" i="232"/>
  <c r="I36" i="232"/>
  <c r="C37" i="232"/>
  <c r="D37" i="232"/>
  <c r="E37" i="232"/>
  <c r="F37" i="232"/>
  <c r="G37" i="232"/>
  <c r="H37" i="232"/>
  <c r="I37" i="232"/>
  <c r="C38" i="232"/>
  <c r="D38" i="232"/>
  <c r="E38" i="232"/>
  <c r="F38" i="232"/>
  <c r="G38" i="232"/>
  <c r="H38" i="232"/>
  <c r="I38" i="232"/>
  <c r="C39" i="232"/>
  <c r="D39" i="232"/>
  <c r="E39" i="232"/>
  <c r="F39" i="232"/>
  <c r="G39" i="232"/>
  <c r="H39" i="232"/>
  <c r="I39" i="232"/>
  <c r="C40" i="232"/>
  <c r="D40" i="232"/>
  <c r="E40" i="232"/>
  <c r="F40" i="232"/>
  <c r="G40" i="232"/>
  <c r="H40" i="232"/>
  <c r="I40" i="232"/>
  <c r="C42" i="232"/>
  <c r="D42" i="232"/>
  <c r="E42" i="232"/>
  <c r="F42" i="232"/>
  <c r="G42" i="232"/>
  <c r="H42" i="232"/>
  <c r="I42" i="232"/>
  <c r="C43" i="232"/>
  <c r="D43" i="232"/>
  <c r="E43" i="232"/>
  <c r="F43" i="232"/>
  <c r="G43" i="232"/>
  <c r="H43" i="232"/>
  <c r="I43" i="232"/>
  <c r="C44" i="232"/>
  <c r="D44" i="232"/>
  <c r="E44" i="232"/>
  <c r="F44" i="232"/>
  <c r="G44" i="232"/>
  <c r="H44" i="232"/>
  <c r="I44" i="232"/>
  <c r="C45" i="232"/>
  <c r="D45" i="232"/>
  <c r="E45" i="232"/>
  <c r="F45" i="232"/>
  <c r="G45" i="232"/>
  <c r="H45" i="232"/>
  <c r="I45" i="232"/>
  <c r="C46" i="232"/>
  <c r="D46" i="232"/>
  <c r="E46" i="232"/>
  <c r="F46" i="232"/>
  <c r="G46" i="232"/>
  <c r="H46" i="232"/>
  <c r="I46" i="232"/>
  <c r="B22" i="232"/>
  <c r="B23" i="232"/>
  <c r="B24" i="232"/>
  <c r="B25" i="232"/>
  <c r="B26" i="232"/>
  <c r="B27" i="232"/>
  <c r="B28" i="232"/>
  <c r="B29" i="232"/>
  <c r="B30" i="232"/>
  <c r="B31" i="232"/>
  <c r="B32" i="232"/>
  <c r="B33" i="232"/>
  <c r="B34" i="232"/>
  <c r="B35" i="232"/>
  <c r="B36" i="232"/>
  <c r="B37" i="232"/>
  <c r="B38" i="232"/>
  <c r="B39" i="232"/>
  <c r="B40" i="232"/>
  <c r="B42" i="232"/>
  <c r="B43" i="232"/>
  <c r="B44" i="232"/>
  <c r="B45" i="232"/>
  <c r="B46" i="232"/>
  <c r="B10" i="232"/>
  <c r="B11" i="232"/>
  <c r="B12" i="232"/>
  <c r="B13" i="232"/>
  <c r="B14" i="232"/>
  <c r="B15" i="232"/>
  <c r="B16" i="232"/>
  <c r="B17" i="232"/>
  <c r="B18" i="232"/>
  <c r="B19" i="232"/>
  <c r="B20" i="232"/>
  <c r="H9" i="232" l="1"/>
  <c r="H48" i="230"/>
  <c r="H48" i="232" s="1"/>
  <c r="G9" i="232"/>
  <c r="G48" i="230"/>
  <c r="G48" i="232" s="1"/>
  <c r="D9" i="232"/>
  <c r="D48" i="230"/>
  <c r="D48" i="232" s="1"/>
  <c r="C9" i="232"/>
  <c r="C48" i="230"/>
  <c r="C48" i="232" s="1"/>
  <c r="B9" i="232"/>
  <c r="B48" i="230"/>
  <c r="B48" i="232" s="1"/>
  <c r="F9" i="232"/>
  <c r="F48" i="230"/>
  <c r="F48" i="232" s="1"/>
  <c r="E9" i="232"/>
  <c r="E48" i="230"/>
  <c r="E48" i="232" s="1"/>
  <c r="I9" i="232"/>
  <c r="I48" i="230"/>
  <c r="I48" i="232" s="1"/>
  <c r="I48" i="11" l="1"/>
  <c r="B48" i="24" l="1"/>
  <c r="F48" i="86"/>
  <c r="B48" i="5"/>
  <c r="B48" i="4"/>
  <c r="J50" i="4"/>
  <c r="J50" i="5" s="1"/>
  <c r="I50" i="4"/>
  <c r="I50" i="5" s="1"/>
  <c r="I51" i="4"/>
  <c r="I51" i="5" s="1"/>
  <c r="J52" i="4"/>
  <c r="J52" i="5" s="1"/>
  <c r="B47" i="1"/>
  <c r="F40" i="10" l="1"/>
  <c r="F40" i="9"/>
  <c r="D34" i="10"/>
  <c r="D34" i="9"/>
  <c r="D26" i="10"/>
  <c r="D26" i="9"/>
  <c r="F45" i="14"/>
  <c r="H38" i="14"/>
  <c r="C33" i="14"/>
  <c r="G29" i="14"/>
  <c r="C25" i="14"/>
  <c r="G39" i="23"/>
  <c r="G39" i="22"/>
  <c r="G35" i="23"/>
  <c r="G35" i="22"/>
  <c r="G32" i="22"/>
  <c r="G32" i="23"/>
  <c r="G29" i="23"/>
  <c r="G29" i="22"/>
  <c r="G25" i="22"/>
  <c r="G25" i="23"/>
  <c r="F44" i="9"/>
  <c r="F44" i="10"/>
  <c r="D37" i="9"/>
  <c r="D37" i="10"/>
  <c r="B31" i="9"/>
  <c r="B31" i="10"/>
  <c r="E24" i="9"/>
  <c r="E24" i="10"/>
  <c r="D44" i="14"/>
  <c r="H39" i="14"/>
  <c r="E36" i="14"/>
  <c r="H31" i="14"/>
  <c r="D27" i="14"/>
  <c r="F38" i="23"/>
  <c r="F38" i="22"/>
  <c r="F34" i="22"/>
  <c r="F34" i="23"/>
  <c r="F30" i="22"/>
  <c r="F30" i="23"/>
  <c r="F27" i="23"/>
  <c r="F27" i="22"/>
  <c r="F23" i="23"/>
  <c r="F23" i="22"/>
  <c r="C46" i="10"/>
  <c r="C46" i="9"/>
  <c r="F38" i="9"/>
  <c r="F38" i="10"/>
  <c r="F30" i="10"/>
  <c r="F30" i="9"/>
  <c r="D24" i="9"/>
  <c r="D24" i="10"/>
  <c r="C44" i="14"/>
  <c r="F38" i="14"/>
  <c r="B34" i="14"/>
  <c r="D28" i="14"/>
  <c r="G23" i="14"/>
  <c r="E39" i="22"/>
  <c r="E39" i="23"/>
  <c r="E35" i="23"/>
  <c r="E35" i="22"/>
  <c r="E30" i="22"/>
  <c r="E30" i="23"/>
  <c r="E24" i="23"/>
  <c r="E24" i="22"/>
  <c r="D44" i="10"/>
  <c r="D44" i="9"/>
  <c r="B37" i="9"/>
  <c r="B37" i="10"/>
  <c r="C32" i="10"/>
  <c r="C32" i="9"/>
  <c r="F25" i="10"/>
  <c r="F25" i="9"/>
  <c r="H42" i="14"/>
  <c r="D37" i="14"/>
  <c r="G32" i="14"/>
  <c r="B27" i="14"/>
  <c r="F23" i="14"/>
  <c r="D36" i="23"/>
  <c r="D36" i="22"/>
  <c r="D32" i="23"/>
  <c r="D32" i="22"/>
  <c r="D30" i="23"/>
  <c r="D30" i="22"/>
  <c r="D25" i="23"/>
  <c r="D25" i="22"/>
  <c r="C38" i="10"/>
  <c r="C38" i="9"/>
  <c r="B27" i="10"/>
  <c r="B27" i="9"/>
  <c r="F46" i="9"/>
  <c r="F46" i="10"/>
  <c r="C45" i="9"/>
  <c r="C45" i="10"/>
  <c r="E43" i="9"/>
  <c r="E43" i="10"/>
  <c r="B42" i="9"/>
  <c r="B42" i="10"/>
  <c r="D39" i="9"/>
  <c r="D39" i="10"/>
  <c r="F37" i="10"/>
  <c r="F37" i="9"/>
  <c r="C36" i="10"/>
  <c r="C36" i="9"/>
  <c r="E34" i="10"/>
  <c r="E34" i="9"/>
  <c r="B33" i="9"/>
  <c r="B33" i="10"/>
  <c r="D31" i="9"/>
  <c r="D31" i="10"/>
  <c r="F29" i="9"/>
  <c r="F29" i="10"/>
  <c r="C28" i="9"/>
  <c r="C28" i="10"/>
  <c r="E26" i="9"/>
  <c r="E26" i="10"/>
  <c r="B25" i="10"/>
  <c r="B25" i="9"/>
  <c r="D23" i="10"/>
  <c r="D23" i="9"/>
  <c r="H46" i="14"/>
  <c r="G45" i="14"/>
  <c r="F44" i="14"/>
  <c r="E43" i="14"/>
  <c r="D42" i="14"/>
  <c r="C40" i="14"/>
  <c r="B39" i="14"/>
  <c r="H37" i="14"/>
  <c r="G36" i="14"/>
  <c r="F35" i="14"/>
  <c r="E34" i="14"/>
  <c r="D33" i="14"/>
  <c r="C32" i="14"/>
  <c r="B31" i="14"/>
  <c r="H29" i="14"/>
  <c r="G28" i="14"/>
  <c r="F27" i="14"/>
  <c r="E26" i="14"/>
  <c r="D25" i="14"/>
  <c r="C24" i="14"/>
  <c r="B23" i="14"/>
  <c r="H40" i="23"/>
  <c r="H40" i="22"/>
  <c r="H39" i="23"/>
  <c r="H39" i="22"/>
  <c r="H38" i="23"/>
  <c r="H38" i="22"/>
  <c r="H37" i="23"/>
  <c r="H37" i="22"/>
  <c r="H36" i="23"/>
  <c r="H36" i="22"/>
  <c r="H35" i="22"/>
  <c r="H35" i="23"/>
  <c r="H34" i="22"/>
  <c r="H34" i="23"/>
  <c r="H33" i="23"/>
  <c r="H33" i="22"/>
  <c r="H32" i="23"/>
  <c r="H32" i="22"/>
  <c r="H31" i="23"/>
  <c r="H31" i="22"/>
  <c r="H30" i="23"/>
  <c r="H30" i="22"/>
  <c r="H29" i="23"/>
  <c r="H29" i="22"/>
  <c r="H28" i="22"/>
  <c r="H28" i="23"/>
  <c r="H27" i="22"/>
  <c r="H27" i="23"/>
  <c r="H26" i="22"/>
  <c r="H26" i="23"/>
  <c r="H25" i="22"/>
  <c r="H25" i="23"/>
  <c r="H24" i="22"/>
  <c r="H24" i="23"/>
  <c r="H23" i="22"/>
  <c r="H23" i="23"/>
  <c r="H22" i="22"/>
  <c r="H22" i="23"/>
  <c r="D43" i="10"/>
  <c r="D43" i="9"/>
  <c r="B36" i="10"/>
  <c r="B36" i="9"/>
  <c r="B28" i="10"/>
  <c r="B28" i="9"/>
  <c r="D43" i="14"/>
  <c r="E35" i="14"/>
  <c r="H30" i="14"/>
  <c r="D26" i="14"/>
  <c r="G40" i="22"/>
  <c r="G40" i="23"/>
  <c r="G36" i="22"/>
  <c r="G36" i="23"/>
  <c r="G31" i="23"/>
  <c r="G31" i="22"/>
  <c r="G27" i="22"/>
  <c r="G27" i="23"/>
  <c r="G22" i="22"/>
  <c r="G22" i="23"/>
  <c r="C43" i="9"/>
  <c r="C43" i="10"/>
  <c r="F35" i="9"/>
  <c r="F35" i="10"/>
  <c r="D29" i="9"/>
  <c r="D29" i="10"/>
  <c r="B23" i="9"/>
  <c r="B23" i="10"/>
  <c r="F46" i="14"/>
  <c r="B42" i="14"/>
  <c r="D35" i="14"/>
  <c r="G30" i="14"/>
  <c r="B25" i="14"/>
  <c r="F40" i="22"/>
  <c r="F40" i="23"/>
  <c r="F35" i="23"/>
  <c r="F35" i="22"/>
  <c r="F31" i="23"/>
  <c r="F31" i="22"/>
  <c r="F25" i="23"/>
  <c r="F25" i="22"/>
  <c r="D40" i="9"/>
  <c r="D40" i="10"/>
  <c r="B34" i="10"/>
  <c r="B34" i="9"/>
  <c r="E27" i="9"/>
  <c r="E27" i="10"/>
  <c r="G39" i="14"/>
  <c r="C35" i="14"/>
  <c r="F30" i="14"/>
  <c r="B26" i="14"/>
  <c r="E37" i="23"/>
  <c r="E37" i="22"/>
  <c r="E33" i="23"/>
  <c r="E33" i="22"/>
  <c r="E28" i="22"/>
  <c r="E28" i="23"/>
  <c r="E23" i="22"/>
  <c r="E23" i="23"/>
  <c r="C40" i="10"/>
  <c r="C40" i="9"/>
  <c r="F33" i="10"/>
  <c r="F33" i="9"/>
  <c r="D27" i="10"/>
  <c r="D27" i="9"/>
  <c r="G40" i="14"/>
  <c r="B35" i="14"/>
  <c r="E30" i="14"/>
  <c r="G24" i="14"/>
  <c r="D40" i="23"/>
  <c r="D40" i="22"/>
  <c r="D38" i="23"/>
  <c r="D38" i="22"/>
  <c r="D35" i="23"/>
  <c r="D35" i="22"/>
  <c r="D31" i="23"/>
  <c r="D31" i="22"/>
  <c r="D27" i="23"/>
  <c r="D27" i="22"/>
  <c r="D26" i="23"/>
  <c r="D26" i="22"/>
  <c r="D22" i="23"/>
  <c r="D22" i="22"/>
  <c r="F45" i="10"/>
  <c r="F45" i="9"/>
  <c r="C44" i="10"/>
  <c r="C44" i="9"/>
  <c r="E42" i="10"/>
  <c r="E42" i="9"/>
  <c r="B40" i="10"/>
  <c r="B40" i="9"/>
  <c r="D38" i="10"/>
  <c r="D38" i="9"/>
  <c r="F36" i="10"/>
  <c r="F36" i="9"/>
  <c r="C35" i="9"/>
  <c r="C35" i="10"/>
  <c r="E33" i="10"/>
  <c r="E33" i="9"/>
  <c r="B32" i="10"/>
  <c r="B32" i="9"/>
  <c r="D30" i="10"/>
  <c r="D30" i="9"/>
  <c r="F28" i="10"/>
  <c r="F28" i="9"/>
  <c r="C27" i="10"/>
  <c r="C27" i="9"/>
  <c r="E25" i="10"/>
  <c r="E25" i="9"/>
  <c r="B24" i="9"/>
  <c r="B24" i="10"/>
  <c r="D22" i="9"/>
  <c r="D22" i="10"/>
  <c r="C46" i="14"/>
  <c r="B45" i="14"/>
  <c r="H43" i="14"/>
  <c r="G42" i="14"/>
  <c r="F40" i="14"/>
  <c r="E39" i="14"/>
  <c r="D38" i="14"/>
  <c r="C37" i="14"/>
  <c r="B36" i="14"/>
  <c r="H34" i="14"/>
  <c r="G33" i="14"/>
  <c r="F32" i="14"/>
  <c r="E31" i="14"/>
  <c r="D30" i="14"/>
  <c r="C29" i="14"/>
  <c r="B28" i="14"/>
  <c r="H26" i="14"/>
  <c r="G25" i="14"/>
  <c r="F24" i="14"/>
  <c r="E23" i="14"/>
  <c r="D22" i="14"/>
  <c r="C40" i="23"/>
  <c r="C40" i="22"/>
  <c r="C39" i="23"/>
  <c r="C39" i="22"/>
  <c r="C38" i="23"/>
  <c r="C38" i="22"/>
  <c r="C37" i="23"/>
  <c r="C37" i="22"/>
  <c r="C36" i="23"/>
  <c r="C36" i="22"/>
  <c r="C35" i="23"/>
  <c r="C35" i="22"/>
  <c r="C34" i="23"/>
  <c r="C34" i="22"/>
  <c r="C33" i="23"/>
  <c r="C33" i="22"/>
  <c r="C32" i="23"/>
  <c r="C32" i="22"/>
  <c r="C31" i="23"/>
  <c r="C31" i="22"/>
  <c r="C30" i="23"/>
  <c r="C30" i="22"/>
  <c r="C29" i="23"/>
  <c r="C29" i="22"/>
  <c r="C28" i="23"/>
  <c r="C28" i="22"/>
  <c r="C27" i="23"/>
  <c r="C27" i="22"/>
  <c r="C26" i="23"/>
  <c r="C26" i="22"/>
  <c r="C25" i="23"/>
  <c r="C25" i="22"/>
  <c r="C24" i="23"/>
  <c r="C24" i="22"/>
  <c r="C23" i="23"/>
  <c r="C23" i="22"/>
  <c r="C22" i="23"/>
  <c r="C22" i="22"/>
  <c r="E46" i="10"/>
  <c r="E46" i="9"/>
  <c r="C39" i="10"/>
  <c r="C39" i="9"/>
  <c r="F32" i="10"/>
  <c r="F32" i="9"/>
  <c r="E29" i="10"/>
  <c r="E29" i="9"/>
  <c r="C23" i="10"/>
  <c r="C23" i="9"/>
  <c r="E44" i="14"/>
  <c r="B40" i="14"/>
  <c r="G37" i="14"/>
  <c r="D34" i="14"/>
  <c r="F28" i="14"/>
  <c r="B24" i="14"/>
  <c r="G38" i="22"/>
  <c r="G38" i="23"/>
  <c r="G33" i="23"/>
  <c r="G33" i="22"/>
  <c r="G28" i="23"/>
  <c r="G28" i="22"/>
  <c r="G23" i="22"/>
  <c r="G23" i="23"/>
  <c r="B39" i="9"/>
  <c r="B39" i="10"/>
  <c r="E32" i="10"/>
  <c r="E32" i="9"/>
  <c r="C26" i="9"/>
  <c r="C26" i="10"/>
  <c r="C43" i="14"/>
  <c r="F37" i="14"/>
  <c r="B33" i="14"/>
  <c r="E28" i="14"/>
  <c r="H23" i="14"/>
  <c r="F37" i="23"/>
  <c r="F37" i="22"/>
  <c r="F33" i="23"/>
  <c r="F33" i="22"/>
  <c r="F28" i="22"/>
  <c r="F28" i="23"/>
  <c r="F24" i="22"/>
  <c r="F24" i="23"/>
  <c r="B43" i="10"/>
  <c r="B43" i="9"/>
  <c r="C37" i="9"/>
  <c r="C37" i="10"/>
  <c r="D32" i="10"/>
  <c r="D32" i="9"/>
  <c r="B26" i="9"/>
  <c r="B26" i="10"/>
  <c r="E46" i="14"/>
  <c r="B43" i="14"/>
  <c r="E37" i="14"/>
  <c r="H32" i="14"/>
  <c r="E29" i="14"/>
  <c r="H24" i="14"/>
  <c r="E40" i="22"/>
  <c r="E40" i="23"/>
  <c r="E36" i="22"/>
  <c r="E36" i="23"/>
  <c r="E31" i="22"/>
  <c r="E31" i="23"/>
  <c r="E27" i="22"/>
  <c r="E27" i="23"/>
  <c r="E25" i="22"/>
  <c r="E25" i="23"/>
  <c r="F42" i="10"/>
  <c r="F42" i="9"/>
  <c r="D35" i="10"/>
  <c r="D35" i="9"/>
  <c r="B29" i="10"/>
  <c r="B29" i="9"/>
  <c r="E22" i="10"/>
  <c r="E22" i="9"/>
  <c r="D46" i="14"/>
  <c r="B44" i="14"/>
  <c r="E38" i="14"/>
  <c r="H33" i="14"/>
  <c r="D29" i="14"/>
  <c r="E22" i="14"/>
  <c r="D39" i="23"/>
  <c r="D39" i="22"/>
  <c r="D33" i="23"/>
  <c r="D33" i="22"/>
  <c r="D29" i="23"/>
  <c r="D29" i="22"/>
  <c r="D24" i="23"/>
  <c r="D24" i="22"/>
  <c r="D42" i="10"/>
  <c r="D42" i="9"/>
  <c r="B35" i="9"/>
  <c r="B35" i="10"/>
  <c r="C30" i="10"/>
  <c r="C30" i="9"/>
  <c r="F23" i="10"/>
  <c r="F23" i="9"/>
  <c r="B46" i="14"/>
  <c r="H44" i="14"/>
  <c r="G43" i="14"/>
  <c r="F42" i="14"/>
  <c r="E40" i="14"/>
  <c r="D39" i="14"/>
  <c r="C38" i="14"/>
  <c r="B37" i="14"/>
  <c r="H35" i="14"/>
  <c r="G34" i="14"/>
  <c r="F33" i="14"/>
  <c r="E32" i="14"/>
  <c r="C30" i="14"/>
  <c r="B29" i="14"/>
  <c r="H27" i="14"/>
  <c r="G26" i="14"/>
  <c r="F25" i="14"/>
  <c r="E24" i="14"/>
  <c r="D23" i="14"/>
  <c r="C22" i="14"/>
  <c r="B40" i="23"/>
  <c r="B40" i="22"/>
  <c r="B39" i="23"/>
  <c r="B39" i="22"/>
  <c r="B38" i="23"/>
  <c r="B38" i="22"/>
  <c r="B37" i="23"/>
  <c r="B37" i="22"/>
  <c r="B36" i="23"/>
  <c r="B36" i="22"/>
  <c r="B35" i="23"/>
  <c r="B35" i="22"/>
  <c r="B34" i="23"/>
  <c r="B34" i="22"/>
  <c r="B33" i="23"/>
  <c r="B33" i="22"/>
  <c r="B32" i="23"/>
  <c r="B32" i="22"/>
  <c r="B31" i="23"/>
  <c r="B31" i="22"/>
  <c r="B30" i="23"/>
  <c r="B30" i="22"/>
  <c r="B29" i="23"/>
  <c r="B29" i="22"/>
  <c r="B28" i="23"/>
  <c r="B28" i="22"/>
  <c r="B27" i="23"/>
  <c r="B27" i="22"/>
  <c r="B26" i="23"/>
  <c r="B26" i="22"/>
  <c r="B25" i="23"/>
  <c r="B25" i="22"/>
  <c r="B24" i="23"/>
  <c r="B24" i="22"/>
  <c r="B23" i="23"/>
  <c r="B23" i="22"/>
  <c r="B22" i="23"/>
  <c r="B22" i="22"/>
  <c r="B45" i="10"/>
  <c r="B45" i="9"/>
  <c r="E37" i="10"/>
  <c r="E37" i="9"/>
  <c r="C31" i="10"/>
  <c r="C31" i="9"/>
  <c r="F24" i="10"/>
  <c r="F24" i="9"/>
  <c r="G46" i="14"/>
  <c r="C42" i="14"/>
  <c r="F36" i="14"/>
  <c r="B32" i="14"/>
  <c r="E27" i="14"/>
  <c r="H22" i="14"/>
  <c r="G37" i="23"/>
  <c r="G37" i="22"/>
  <c r="G34" i="22"/>
  <c r="G34" i="23"/>
  <c r="G30" i="22"/>
  <c r="G30" i="23"/>
  <c r="G26" i="22"/>
  <c r="G26" i="23"/>
  <c r="G24" i="22"/>
  <c r="G24" i="23"/>
  <c r="D46" i="10"/>
  <c r="D46" i="9"/>
  <c r="E40" i="9"/>
  <c r="E40" i="10"/>
  <c r="C34" i="9"/>
  <c r="C34" i="10"/>
  <c r="F27" i="9"/>
  <c r="F27" i="10"/>
  <c r="E45" i="14"/>
  <c r="G38" i="14"/>
  <c r="C34" i="14"/>
  <c r="F29" i="14"/>
  <c r="C26" i="14"/>
  <c r="G22" i="14"/>
  <c r="F39" i="23"/>
  <c r="F39" i="22"/>
  <c r="F36" i="22"/>
  <c r="F36" i="23"/>
  <c r="F32" i="22"/>
  <c r="F32" i="23"/>
  <c r="F29" i="23"/>
  <c r="F29" i="22"/>
  <c r="F26" i="22"/>
  <c r="F26" i="23"/>
  <c r="F22" i="22"/>
  <c r="F22" i="23"/>
  <c r="E44" i="10"/>
  <c r="E44" i="9"/>
  <c r="E35" i="9"/>
  <c r="E35" i="10"/>
  <c r="C29" i="10"/>
  <c r="C29" i="9"/>
  <c r="F22" i="9"/>
  <c r="F22" i="10"/>
  <c r="D45" i="14"/>
  <c r="H40" i="14"/>
  <c r="D36" i="14"/>
  <c r="G31" i="14"/>
  <c r="C27" i="14"/>
  <c r="F22" i="14"/>
  <c r="E38" i="22"/>
  <c r="E38" i="23"/>
  <c r="E34" i="22"/>
  <c r="E34" i="23"/>
  <c r="E32" i="22"/>
  <c r="E32" i="23"/>
  <c r="E29" i="23"/>
  <c r="E29" i="22"/>
  <c r="E26" i="23"/>
  <c r="E26" i="22"/>
  <c r="E22" i="23"/>
  <c r="E22" i="22"/>
  <c r="B46" i="10"/>
  <c r="B46" i="9"/>
  <c r="E38" i="10"/>
  <c r="E38" i="9"/>
  <c r="E30" i="10"/>
  <c r="E30" i="9"/>
  <c r="C24" i="9"/>
  <c r="C24" i="10"/>
  <c r="C45" i="14"/>
  <c r="F39" i="14"/>
  <c r="C36" i="14"/>
  <c r="F31" i="14"/>
  <c r="C28" i="14"/>
  <c r="H25" i="14"/>
  <c r="D37" i="23"/>
  <c r="D37" i="22"/>
  <c r="D34" i="23"/>
  <c r="D34" i="22"/>
  <c r="D28" i="23"/>
  <c r="D28" i="22"/>
  <c r="D23" i="23"/>
  <c r="D23" i="22"/>
  <c r="E45" i="10"/>
  <c r="E45" i="9"/>
  <c r="B44" i="9"/>
  <c r="B44" i="10"/>
  <c r="F39" i="10"/>
  <c r="F39" i="9"/>
  <c r="E36" i="10"/>
  <c r="E36" i="9"/>
  <c r="D33" i="9"/>
  <c r="D33" i="10"/>
  <c r="F31" i="9"/>
  <c r="F31" i="10"/>
  <c r="E28" i="10"/>
  <c r="E28" i="9"/>
  <c r="D25" i="10"/>
  <c r="D25" i="9"/>
  <c r="C22" i="10"/>
  <c r="C22" i="9"/>
  <c r="D31" i="14"/>
  <c r="D45" i="10"/>
  <c r="D45" i="9"/>
  <c r="F43" i="9"/>
  <c r="F43" i="10"/>
  <c r="C42" i="10"/>
  <c r="C42" i="9"/>
  <c r="E39" i="10"/>
  <c r="E39" i="9"/>
  <c r="B38" i="10"/>
  <c r="B38" i="9"/>
  <c r="D36" i="10"/>
  <c r="D36" i="9"/>
  <c r="F34" i="10"/>
  <c r="F34" i="9"/>
  <c r="C33" i="9"/>
  <c r="C33" i="10"/>
  <c r="E31" i="9"/>
  <c r="E31" i="10"/>
  <c r="B30" i="9"/>
  <c r="B30" i="10"/>
  <c r="D28" i="10"/>
  <c r="D28" i="9"/>
  <c r="F26" i="10"/>
  <c r="F26" i="9"/>
  <c r="C25" i="10"/>
  <c r="C25" i="9"/>
  <c r="E23" i="10"/>
  <c r="E23" i="9"/>
  <c r="B22" i="10"/>
  <c r="B22" i="9"/>
  <c r="H45" i="14"/>
  <c r="G44" i="14"/>
  <c r="F43" i="14"/>
  <c r="E42" i="14"/>
  <c r="D40" i="14"/>
  <c r="C39" i="14"/>
  <c r="B38" i="14"/>
  <c r="H36" i="14"/>
  <c r="G35" i="14"/>
  <c r="F34" i="14"/>
  <c r="E33" i="14"/>
  <c r="D32" i="14"/>
  <c r="C31" i="14"/>
  <c r="B30" i="14"/>
  <c r="H28" i="14"/>
  <c r="G27" i="14"/>
  <c r="F26" i="14"/>
  <c r="E25" i="14"/>
  <c r="D24" i="14"/>
  <c r="C23" i="14"/>
  <c r="B22" i="14"/>
  <c r="I40" i="23"/>
  <c r="I40" i="22"/>
  <c r="I39" i="23"/>
  <c r="I39" i="22"/>
  <c r="I38" i="23"/>
  <c r="I38" i="22"/>
  <c r="I37" i="23"/>
  <c r="I37" i="22"/>
  <c r="I36" i="23"/>
  <c r="I36" i="22"/>
  <c r="I35" i="23"/>
  <c r="I35" i="22"/>
  <c r="I34" i="23"/>
  <c r="I34" i="22"/>
  <c r="I33" i="23"/>
  <c r="I33" i="22"/>
  <c r="I32" i="23"/>
  <c r="I32" i="22"/>
  <c r="I31" i="23"/>
  <c r="I31" i="22"/>
  <c r="I30" i="23"/>
  <c r="I30" i="22"/>
  <c r="I29" i="23"/>
  <c r="I29" i="22"/>
  <c r="I28" i="22"/>
  <c r="I28" i="23"/>
  <c r="I27" i="22"/>
  <c r="I27" i="23"/>
  <c r="I26" i="22"/>
  <c r="I26" i="23"/>
  <c r="I25" i="22"/>
  <c r="I25" i="23"/>
  <c r="I24" i="22"/>
  <c r="I24" i="23"/>
  <c r="I23" i="22"/>
  <c r="I23" i="23"/>
  <c r="I22" i="22"/>
  <c r="I22" i="23"/>
  <c r="I46" i="4"/>
  <c r="I46" i="5" s="1"/>
  <c r="J26" i="4"/>
  <c r="J26" i="5" s="1"/>
  <c r="J45" i="4"/>
  <c r="J45" i="5" s="1"/>
  <c r="I43" i="4"/>
  <c r="I43" i="5" s="1"/>
  <c r="I34" i="4"/>
  <c r="I34" i="5" s="1"/>
  <c r="I32" i="4"/>
  <c r="I32" i="5" s="1"/>
  <c r="J31" i="4"/>
  <c r="J31" i="5" s="1"/>
  <c r="I28" i="4"/>
  <c r="I28" i="5" s="1"/>
  <c r="J27" i="4"/>
  <c r="J27" i="5" s="1"/>
  <c r="I26" i="4"/>
  <c r="I26" i="5" s="1"/>
  <c r="H37" i="6"/>
  <c r="H52" i="7"/>
  <c r="I33" i="4"/>
  <c r="I33" i="5" s="1"/>
  <c r="H44" i="6"/>
  <c r="I40" i="4"/>
  <c r="I40" i="5" s="1"/>
  <c r="I38" i="4"/>
  <c r="I38" i="5" s="1"/>
  <c r="J37" i="4"/>
  <c r="J37" i="5" s="1"/>
  <c r="J33" i="4"/>
  <c r="J33" i="5" s="1"/>
  <c r="J32" i="4"/>
  <c r="J32" i="5" s="1"/>
  <c r="I29" i="4"/>
  <c r="I29" i="5" s="1"/>
  <c r="J28" i="4"/>
  <c r="J28" i="5" s="1"/>
  <c r="J51" i="12"/>
  <c r="J44" i="12"/>
  <c r="J39" i="12"/>
  <c r="J31" i="12"/>
  <c r="J27" i="12"/>
  <c r="J23" i="12"/>
  <c r="J21" i="12"/>
  <c r="J45" i="13"/>
  <c r="J40" i="13"/>
  <c r="I45" i="4"/>
  <c r="I45" i="5" s="1"/>
  <c r="J44" i="4"/>
  <c r="J44" i="5" s="1"/>
  <c r="J43" i="4"/>
  <c r="J43" i="5" s="1"/>
  <c r="I39" i="4"/>
  <c r="I39" i="5" s="1"/>
  <c r="J38" i="4"/>
  <c r="J38" i="5" s="1"/>
  <c r="I35" i="4"/>
  <c r="I35" i="5" s="1"/>
  <c r="I24" i="4"/>
  <c r="I24" i="5" s="1"/>
  <c r="J23" i="4"/>
  <c r="J23" i="5" s="1"/>
  <c r="J21" i="4"/>
  <c r="J21" i="5" s="1"/>
  <c r="H21" i="7"/>
  <c r="H50" i="8"/>
  <c r="H43" i="8"/>
  <c r="H38" i="8"/>
  <c r="H34" i="8"/>
  <c r="H30" i="8"/>
  <c r="H21" i="8"/>
  <c r="J50" i="11"/>
  <c r="J30" i="11"/>
  <c r="J26" i="11"/>
  <c r="J22" i="11"/>
  <c r="J35" i="12"/>
  <c r="J36" i="13"/>
  <c r="H26" i="8"/>
  <c r="H22" i="8"/>
  <c r="H29" i="6"/>
  <c r="H23" i="7"/>
  <c r="H46" i="8"/>
  <c r="H42" i="8"/>
  <c r="H37" i="8"/>
  <c r="H33" i="8"/>
  <c r="H29" i="8"/>
  <c r="H25" i="8"/>
  <c r="J21" i="11"/>
  <c r="J43" i="11"/>
  <c r="J38" i="11"/>
  <c r="J34" i="11"/>
  <c r="J52" i="13"/>
  <c r="I22" i="4"/>
  <c r="I22" i="5" s="1"/>
  <c r="J46" i="11"/>
  <c r="J42" i="11"/>
  <c r="J37" i="11"/>
  <c r="J33" i="11"/>
  <c r="J29" i="11"/>
  <c r="J25" i="11"/>
  <c r="J50" i="12"/>
  <c r="J43" i="12"/>
  <c r="J38" i="12"/>
  <c r="J34" i="12"/>
  <c r="J30" i="12"/>
  <c r="J26" i="12"/>
  <c r="J22" i="12"/>
  <c r="J51" i="13"/>
  <c r="J44" i="13"/>
  <c r="J39" i="13"/>
  <c r="J35" i="13"/>
  <c r="J31" i="13"/>
  <c r="J27" i="13"/>
  <c r="J23" i="13"/>
  <c r="J32" i="13"/>
  <c r="J28" i="13"/>
  <c r="J46" i="4"/>
  <c r="J46" i="5" s="1"/>
  <c r="I42" i="4"/>
  <c r="I42" i="5" s="1"/>
  <c r="J39" i="4"/>
  <c r="J39" i="5" s="1"/>
  <c r="I36" i="4"/>
  <c r="I36" i="5" s="1"/>
  <c r="J35" i="4"/>
  <c r="J35" i="5" s="1"/>
  <c r="J34" i="4"/>
  <c r="J34" i="5" s="1"/>
  <c r="I30" i="4"/>
  <c r="I30" i="5" s="1"/>
  <c r="J29" i="4"/>
  <c r="J29" i="5" s="1"/>
  <c r="I25" i="4"/>
  <c r="I25" i="5" s="1"/>
  <c r="J22" i="4"/>
  <c r="J22" i="5" s="1"/>
  <c r="H52" i="8"/>
  <c r="H45" i="8"/>
  <c r="H40" i="8"/>
  <c r="H36" i="8"/>
  <c r="H32" i="8"/>
  <c r="H28" i="8"/>
  <c r="H24" i="8"/>
  <c r="J51" i="11"/>
  <c r="J44" i="11"/>
  <c r="J39" i="11"/>
  <c r="J35" i="11"/>
  <c r="J31" i="11"/>
  <c r="J27" i="11"/>
  <c r="J23" i="11"/>
  <c r="J52" i="12"/>
  <c r="J45" i="12"/>
  <c r="J40" i="12"/>
  <c r="J36" i="12"/>
  <c r="J32" i="12"/>
  <c r="J28" i="12"/>
  <c r="J24" i="12"/>
  <c r="J46" i="13"/>
  <c r="J42" i="13"/>
  <c r="J37" i="13"/>
  <c r="J33" i="13"/>
  <c r="J29" i="13"/>
  <c r="J25" i="13"/>
  <c r="J21" i="13"/>
  <c r="J24" i="13"/>
  <c r="I44" i="4"/>
  <c r="I44" i="5" s="1"/>
  <c r="J42" i="4"/>
  <c r="J42" i="5" s="1"/>
  <c r="J40" i="4"/>
  <c r="J40" i="5" s="1"/>
  <c r="I37" i="4"/>
  <c r="I37" i="5" s="1"/>
  <c r="J36" i="4"/>
  <c r="J36" i="5" s="1"/>
  <c r="I31" i="4"/>
  <c r="I31" i="5" s="1"/>
  <c r="J30" i="4"/>
  <c r="J30" i="5" s="1"/>
  <c r="I27" i="4"/>
  <c r="I27" i="5" s="1"/>
  <c r="J25" i="4"/>
  <c r="J25" i="5" s="1"/>
  <c r="J24" i="4"/>
  <c r="J24" i="5" s="1"/>
  <c r="H51" i="8"/>
  <c r="H44" i="8"/>
  <c r="H39" i="8"/>
  <c r="H35" i="8"/>
  <c r="H31" i="8"/>
  <c r="H27" i="8"/>
  <c r="H23" i="8"/>
  <c r="J52" i="11"/>
  <c r="J52" i="15" s="1"/>
  <c r="J45" i="11"/>
  <c r="J40" i="11"/>
  <c r="J36" i="11"/>
  <c r="J32" i="11"/>
  <c r="J28" i="11"/>
  <c r="J24" i="11"/>
  <c r="J24" i="15" s="1"/>
  <c r="J46" i="12"/>
  <c r="J42" i="12"/>
  <c r="J37" i="12"/>
  <c r="J33" i="12"/>
  <c r="J29" i="12"/>
  <c r="J25" i="12"/>
  <c r="J50" i="13"/>
  <c r="J43" i="13"/>
  <c r="J38" i="13"/>
  <c r="J34" i="13"/>
  <c r="J30" i="13"/>
  <c r="J26" i="13"/>
  <c r="J22" i="13"/>
  <c r="H46" i="6"/>
  <c r="H27" i="6"/>
  <c r="H50" i="7"/>
  <c r="H44" i="7"/>
  <c r="H43" i="7"/>
  <c r="H38" i="7"/>
  <c r="H34" i="7"/>
  <c r="H26" i="7"/>
  <c r="I52" i="4"/>
  <c r="I52" i="5" s="1"/>
  <c r="J51" i="4"/>
  <c r="J51" i="5" s="1"/>
  <c r="I23" i="4"/>
  <c r="I23" i="5" s="1"/>
  <c r="H51" i="7"/>
  <c r="I21" i="4"/>
  <c r="I21" i="5" s="1"/>
  <c r="H39" i="7"/>
  <c r="H35" i="7"/>
  <c r="H31" i="7"/>
  <c r="H27" i="7"/>
  <c r="H24" i="6"/>
  <c r="H50" i="6"/>
  <c r="H42" i="6"/>
  <c r="H38" i="6"/>
  <c r="H33" i="6"/>
  <c r="H30" i="6"/>
  <c r="H25" i="6"/>
  <c r="H23" i="6"/>
  <c r="H46" i="7"/>
  <c r="H42" i="7"/>
  <c r="H37" i="7"/>
  <c r="H33" i="7"/>
  <c r="H29" i="7"/>
  <c r="H25" i="7"/>
  <c r="H22" i="7"/>
  <c r="H43" i="6"/>
  <c r="H34" i="6"/>
  <c r="H26" i="6"/>
  <c r="H52" i="6"/>
  <c r="H40" i="6"/>
  <c r="H35" i="6"/>
  <c r="H32" i="6"/>
  <c r="H22" i="6"/>
  <c r="H30" i="7"/>
  <c r="B50" i="5"/>
  <c r="H51" i="6"/>
  <c r="H45" i="6"/>
  <c r="H39" i="6"/>
  <c r="H36" i="6"/>
  <c r="H31" i="6"/>
  <c r="H28" i="6"/>
  <c r="H21" i="6"/>
  <c r="H45" i="7"/>
  <c r="H40" i="7"/>
  <c r="H36" i="7"/>
  <c r="H32" i="7"/>
  <c r="H28" i="7"/>
  <c r="H24" i="7"/>
  <c r="J40" i="15" l="1"/>
  <c r="J35" i="15"/>
  <c r="J36" i="15"/>
  <c r="J39" i="15"/>
  <c r="J51" i="15"/>
  <c r="J32" i="15"/>
  <c r="J44" i="15"/>
  <c r="J37" i="15"/>
  <c r="J21" i="15"/>
  <c r="J50" i="15"/>
  <c r="J42" i="15"/>
  <c r="J46" i="15"/>
  <c r="J23" i="15"/>
  <c r="J27" i="15"/>
  <c r="J28" i="15"/>
  <c r="J31" i="15"/>
  <c r="J33" i="15"/>
  <c r="J43" i="15"/>
  <c r="J30" i="15"/>
  <c r="J45" i="15"/>
  <c r="J25" i="15"/>
  <c r="J34" i="15"/>
  <c r="J22" i="15"/>
  <c r="J29" i="15"/>
  <c r="J38" i="15"/>
  <c r="J26" i="15"/>
  <c r="H28" i="10"/>
  <c r="H28" i="9"/>
  <c r="J31" i="14"/>
  <c r="J22" i="14"/>
  <c r="K27" i="23"/>
  <c r="K27" i="22"/>
  <c r="K21" i="23"/>
  <c r="K21" i="22"/>
  <c r="K33" i="22"/>
  <c r="K33" i="23"/>
  <c r="H40" i="9"/>
  <c r="H40" i="10"/>
  <c r="H38" i="10"/>
  <c r="H38" i="9"/>
  <c r="K34" i="23"/>
  <c r="K34" i="22"/>
  <c r="J28" i="14"/>
  <c r="J23" i="14"/>
  <c r="J29" i="14"/>
  <c r="K52" i="22"/>
  <c r="K52" i="23"/>
  <c r="K35" i="23"/>
  <c r="K35" i="22"/>
  <c r="K25" i="22"/>
  <c r="K25" i="23"/>
  <c r="K40" i="22"/>
  <c r="K40" i="23"/>
  <c r="K22" i="23"/>
  <c r="K22" i="22"/>
  <c r="H21" i="9"/>
  <c r="H21" i="10"/>
  <c r="H52" i="9"/>
  <c r="H52" i="10"/>
  <c r="H42" i="9"/>
  <c r="H42" i="10"/>
  <c r="J32" i="14"/>
  <c r="K24" i="22"/>
  <c r="K24" i="23"/>
  <c r="J27" i="14"/>
  <c r="J33" i="14"/>
  <c r="K50" i="23"/>
  <c r="K50" i="22"/>
  <c r="H34" i="9"/>
  <c r="H34" i="10"/>
  <c r="J42" i="14"/>
  <c r="J26" i="14"/>
  <c r="H43" i="9"/>
  <c r="H43" i="10"/>
  <c r="H44" i="9"/>
  <c r="H44" i="10"/>
  <c r="K37" i="22"/>
  <c r="K37" i="23"/>
  <c r="H39" i="10"/>
  <c r="H39" i="9"/>
  <c r="H22" i="9"/>
  <c r="H22" i="10"/>
  <c r="H25" i="10"/>
  <c r="H25" i="9"/>
  <c r="H46" i="10"/>
  <c r="H46" i="9"/>
  <c r="J52" i="14"/>
  <c r="J44" i="14"/>
  <c r="J21" i="14"/>
  <c r="H29" i="10"/>
  <c r="H29" i="9"/>
  <c r="J50" i="14"/>
  <c r="K38" i="22"/>
  <c r="K38" i="23"/>
  <c r="H26" i="10"/>
  <c r="H26" i="9"/>
  <c r="J37" i="14"/>
  <c r="K31" i="23"/>
  <c r="K31" i="22"/>
  <c r="J40" i="14"/>
  <c r="J38" i="14"/>
  <c r="H36" i="10"/>
  <c r="H36" i="9"/>
  <c r="H23" i="10"/>
  <c r="H23" i="9"/>
  <c r="J43" i="14"/>
  <c r="K28" i="23"/>
  <c r="K28" i="22"/>
  <c r="H45" i="10"/>
  <c r="H45" i="9"/>
  <c r="H32" i="9"/>
  <c r="H32" i="10"/>
  <c r="H30" i="10"/>
  <c r="H30" i="9"/>
  <c r="H24" i="10"/>
  <c r="H24" i="9"/>
  <c r="J51" i="14"/>
  <c r="K36" i="23"/>
  <c r="K36" i="22"/>
  <c r="H50" i="10"/>
  <c r="H50" i="9"/>
  <c r="J36" i="14"/>
  <c r="J34" i="14"/>
  <c r="H31" i="10"/>
  <c r="H31" i="9"/>
  <c r="J35" i="14"/>
  <c r="K39" i="22"/>
  <c r="K39" i="23"/>
  <c r="K26" i="23"/>
  <c r="K26" i="22"/>
  <c r="J45" i="14"/>
  <c r="J39" i="14"/>
  <c r="J46" i="14"/>
  <c r="J30" i="14"/>
  <c r="K23" i="22"/>
  <c r="K29" i="22"/>
  <c r="K29" i="23"/>
  <c r="K32" i="22"/>
  <c r="K32" i="23"/>
  <c r="H51" i="10"/>
  <c r="H51" i="9"/>
  <c r="H35" i="10"/>
  <c r="H35" i="9"/>
  <c r="H33" i="9"/>
  <c r="H33" i="10"/>
  <c r="K30" i="23"/>
  <c r="K30" i="22"/>
  <c r="H27" i="10"/>
  <c r="H27" i="9"/>
  <c r="J24" i="14"/>
  <c r="J25" i="14"/>
  <c r="K51" i="22"/>
  <c r="K51" i="23"/>
  <c r="H37" i="10"/>
  <c r="H37" i="9"/>
  <c r="F18" i="9" l="1"/>
  <c r="D18" i="9"/>
  <c r="B17" i="9"/>
  <c r="E18" i="9"/>
  <c r="F19" i="9"/>
  <c r="E17" i="9"/>
  <c r="F17" i="9"/>
  <c r="B19" i="9"/>
  <c r="C17" i="9"/>
  <c r="D17" i="9"/>
  <c r="B18" i="9"/>
  <c r="C19" i="9"/>
  <c r="E19" i="9"/>
  <c r="C18" i="9"/>
  <c r="D19" i="9"/>
  <c r="L48" i="86" l="1"/>
  <c r="L10" i="86" l="1"/>
  <c r="L38" i="86"/>
  <c r="L37" i="86"/>
  <c r="L36" i="86"/>
  <c r="L35" i="86"/>
  <c r="L30" i="86"/>
  <c r="L29" i="86"/>
  <c r="L28" i="86"/>
  <c r="L27" i="86"/>
  <c r="L22" i="86"/>
  <c r="L20" i="86"/>
  <c r="L19" i="86"/>
  <c r="L18" i="86"/>
  <c r="L13" i="86"/>
  <c r="L12" i="86"/>
  <c r="L11" i="86"/>
  <c r="L9" i="86"/>
  <c r="L17" i="86" l="1"/>
  <c r="L31" i="86"/>
  <c r="L39" i="86"/>
  <c r="L14" i="86"/>
  <c r="L15" i="86"/>
  <c r="L24" i="86"/>
  <c r="L32" i="86"/>
  <c r="L40" i="86"/>
  <c r="L23" i="86"/>
  <c r="L16" i="86"/>
  <c r="L25" i="86"/>
  <c r="L33" i="86"/>
  <c r="L26" i="86"/>
  <c r="L34" i="86"/>
  <c r="E48" i="86"/>
  <c r="J48" i="86" s="1"/>
  <c r="B48" i="86"/>
  <c r="G48" i="86" s="1"/>
  <c r="C48" i="86"/>
  <c r="H48" i="86" s="1"/>
  <c r="D48" i="86"/>
  <c r="I48" i="86" s="1"/>
  <c r="G23" i="86" l="1"/>
  <c r="H23" i="86"/>
  <c r="I23" i="86"/>
  <c r="J23" i="86"/>
  <c r="G24" i="86"/>
  <c r="H24" i="86"/>
  <c r="I24" i="86"/>
  <c r="J24" i="86"/>
  <c r="G25" i="86"/>
  <c r="H25" i="86"/>
  <c r="I25" i="86"/>
  <c r="J25" i="86"/>
  <c r="G26" i="86"/>
  <c r="H26" i="86"/>
  <c r="I26" i="86"/>
  <c r="J26" i="86"/>
  <c r="G27" i="86"/>
  <c r="H27" i="86"/>
  <c r="I27" i="86"/>
  <c r="J27" i="86"/>
  <c r="G28" i="86"/>
  <c r="H28" i="86"/>
  <c r="I28" i="86"/>
  <c r="J28" i="86"/>
  <c r="G29" i="86"/>
  <c r="H29" i="86"/>
  <c r="I29" i="86"/>
  <c r="J29" i="86"/>
  <c r="G30" i="86"/>
  <c r="H30" i="86"/>
  <c r="I30" i="86"/>
  <c r="J30" i="86"/>
  <c r="G31" i="86"/>
  <c r="H31" i="86"/>
  <c r="I31" i="86"/>
  <c r="J31" i="86"/>
  <c r="G32" i="86"/>
  <c r="H32" i="86"/>
  <c r="I32" i="86"/>
  <c r="J32" i="86"/>
  <c r="G33" i="86"/>
  <c r="H33" i="86"/>
  <c r="I33" i="86"/>
  <c r="J33" i="86"/>
  <c r="G34" i="86"/>
  <c r="H34" i="86"/>
  <c r="I34" i="86"/>
  <c r="J34" i="86"/>
  <c r="G35" i="86"/>
  <c r="H35" i="86"/>
  <c r="I35" i="86"/>
  <c r="J35" i="86"/>
  <c r="G36" i="86"/>
  <c r="H36" i="86"/>
  <c r="I36" i="86"/>
  <c r="J36" i="86"/>
  <c r="G37" i="86"/>
  <c r="H37" i="86"/>
  <c r="I37" i="86"/>
  <c r="J37" i="86"/>
  <c r="G38" i="86"/>
  <c r="H38" i="86"/>
  <c r="I38" i="86"/>
  <c r="J38" i="86"/>
  <c r="G39" i="86"/>
  <c r="H39" i="86"/>
  <c r="I39" i="86"/>
  <c r="J39" i="86"/>
  <c r="G40" i="86"/>
  <c r="H40" i="86"/>
  <c r="I40" i="86"/>
  <c r="J40" i="86"/>
  <c r="H22" i="86"/>
  <c r="I22" i="86"/>
  <c r="J22" i="86"/>
  <c r="G22" i="86"/>
  <c r="H20" i="86"/>
  <c r="I20" i="86"/>
  <c r="J20" i="86"/>
  <c r="G20" i="86"/>
  <c r="G19" i="86"/>
  <c r="G10" i="86"/>
  <c r="G9" i="86"/>
  <c r="H10" i="86"/>
  <c r="I10" i="86"/>
  <c r="J10" i="86"/>
  <c r="G11" i="86"/>
  <c r="H11" i="86"/>
  <c r="I11" i="86"/>
  <c r="J11" i="86"/>
  <c r="G12" i="86"/>
  <c r="H12" i="86"/>
  <c r="I12" i="86"/>
  <c r="J12" i="86"/>
  <c r="G13" i="86"/>
  <c r="H13" i="86"/>
  <c r="I13" i="86"/>
  <c r="J13" i="86"/>
  <c r="G14" i="86"/>
  <c r="H14" i="86"/>
  <c r="I14" i="86"/>
  <c r="J14" i="86"/>
  <c r="G15" i="86"/>
  <c r="H15" i="86"/>
  <c r="I15" i="86"/>
  <c r="J15" i="86"/>
  <c r="G16" i="86"/>
  <c r="H16" i="86"/>
  <c r="I16" i="86"/>
  <c r="J16" i="86"/>
  <c r="G17" i="86"/>
  <c r="H17" i="86"/>
  <c r="I17" i="86"/>
  <c r="J17" i="86"/>
  <c r="G18" i="86"/>
  <c r="H18" i="86"/>
  <c r="I18" i="86"/>
  <c r="J18" i="86"/>
  <c r="H19" i="86"/>
  <c r="I19" i="86"/>
  <c r="J19" i="86"/>
  <c r="H9" i="86"/>
  <c r="I9" i="86"/>
  <c r="J9" i="86"/>
  <c r="E48" i="21"/>
  <c r="H48" i="20"/>
  <c r="E48" i="20"/>
  <c r="D48" i="20" l="1"/>
  <c r="D48" i="21"/>
  <c r="C48" i="21"/>
  <c r="C48" i="20"/>
  <c r="B48" i="21"/>
  <c r="B48" i="20"/>
  <c r="D15" i="23"/>
  <c r="D15" i="22"/>
  <c r="H15" i="22"/>
  <c r="H15" i="23"/>
  <c r="C18" i="23"/>
  <c r="C18" i="22"/>
  <c r="E10" i="23"/>
  <c r="E10" i="22"/>
  <c r="F14" i="22"/>
  <c r="F14" i="23"/>
  <c r="G10" i="22"/>
  <c r="G10" i="23"/>
  <c r="I18" i="22"/>
  <c r="I18" i="23"/>
  <c r="B17" i="23"/>
  <c r="B17" i="22"/>
  <c r="B9" i="23"/>
  <c r="B9" i="22"/>
  <c r="C13" i="23"/>
  <c r="C13" i="22"/>
  <c r="D17" i="23"/>
  <c r="D17" i="22"/>
  <c r="D9" i="23"/>
  <c r="D9" i="22"/>
  <c r="E13" i="22"/>
  <c r="E13" i="23"/>
  <c r="F17" i="23"/>
  <c r="F17" i="22"/>
  <c r="F9" i="23"/>
  <c r="F9" i="22"/>
  <c r="G13" i="22"/>
  <c r="G13" i="23"/>
  <c r="H17" i="22"/>
  <c r="H17" i="23"/>
  <c r="H9" i="22"/>
  <c r="H9" i="23"/>
  <c r="I13" i="22"/>
  <c r="I13" i="23"/>
  <c r="B16" i="23"/>
  <c r="B16" i="22"/>
  <c r="C20" i="23"/>
  <c r="C20" i="22"/>
  <c r="C12" i="23"/>
  <c r="C12" i="22"/>
  <c r="D16" i="23"/>
  <c r="D16" i="22"/>
  <c r="E20" i="23"/>
  <c r="E20" i="22"/>
  <c r="E12" i="22"/>
  <c r="E12" i="23"/>
  <c r="F16" i="22"/>
  <c r="F16" i="23"/>
  <c r="G20" i="22"/>
  <c r="G20" i="23"/>
  <c r="G12" i="22"/>
  <c r="G12" i="23"/>
  <c r="H16" i="22"/>
  <c r="H16" i="23"/>
  <c r="I20" i="22"/>
  <c r="I20" i="23"/>
  <c r="I12" i="22"/>
  <c r="I12" i="23"/>
  <c r="C11" i="23"/>
  <c r="C11" i="22"/>
  <c r="F15" i="23"/>
  <c r="F15" i="22"/>
  <c r="I19" i="22"/>
  <c r="I19" i="23"/>
  <c r="C10" i="23"/>
  <c r="C10" i="22"/>
  <c r="B13" i="23"/>
  <c r="B13" i="22"/>
  <c r="C17" i="23"/>
  <c r="C17" i="22"/>
  <c r="C9" i="23"/>
  <c r="C9" i="22"/>
  <c r="D13" i="23"/>
  <c r="D13" i="22"/>
  <c r="E17" i="22"/>
  <c r="E17" i="23"/>
  <c r="E9" i="23"/>
  <c r="E9" i="22"/>
  <c r="F13" i="23"/>
  <c r="F13" i="22"/>
  <c r="G17" i="22"/>
  <c r="G17" i="23"/>
  <c r="G9" i="23"/>
  <c r="G9" i="22"/>
  <c r="H13" i="22"/>
  <c r="H13" i="23"/>
  <c r="I17" i="22"/>
  <c r="I17" i="23"/>
  <c r="I9" i="22"/>
  <c r="I9" i="23"/>
  <c r="C19" i="23"/>
  <c r="C19" i="22"/>
  <c r="E11" i="22"/>
  <c r="E11" i="23"/>
  <c r="G19" i="22"/>
  <c r="G19" i="23"/>
  <c r="I11" i="22"/>
  <c r="I11" i="23"/>
  <c r="B14" i="23"/>
  <c r="B14" i="22"/>
  <c r="E18" i="23"/>
  <c r="E18" i="22"/>
  <c r="G18" i="22"/>
  <c r="G18" i="23"/>
  <c r="I10" i="22"/>
  <c r="I10" i="23"/>
  <c r="C16" i="23"/>
  <c r="C16" i="22"/>
  <c r="F12" i="22"/>
  <c r="F12" i="23"/>
  <c r="B19" i="23"/>
  <c r="B19" i="22"/>
  <c r="C15" i="23"/>
  <c r="C15" i="22"/>
  <c r="D19" i="23"/>
  <c r="D19" i="22"/>
  <c r="D11" i="23"/>
  <c r="D11" i="22"/>
  <c r="E15" i="22"/>
  <c r="E15" i="23"/>
  <c r="F19" i="23"/>
  <c r="F19" i="22"/>
  <c r="F11" i="23"/>
  <c r="F11" i="22"/>
  <c r="G15" i="22"/>
  <c r="G15" i="23"/>
  <c r="H19" i="22"/>
  <c r="H19" i="23"/>
  <c r="H11" i="22"/>
  <c r="H11" i="23"/>
  <c r="I15" i="22"/>
  <c r="I15" i="23"/>
  <c r="B15" i="23"/>
  <c r="B15" i="22"/>
  <c r="E19" i="22"/>
  <c r="E19" i="23"/>
  <c r="G11" i="22"/>
  <c r="G11" i="23"/>
  <c r="D14" i="23"/>
  <c r="D14" i="22"/>
  <c r="H14" i="22"/>
  <c r="H14" i="23"/>
  <c r="B20" i="23"/>
  <c r="B20" i="22"/>
  <c r="B12" i="23"/>
  <c r="B12" i="22"/>
  <c r="D20" i="23"/>
  <c r="D20" i="22"/>
  <c r="D12" i="23"/>
  <c r="D12" i="22"/>
  <c r="E16" i="23"/>
  <c r="E16" i="22"/>
  <c r="F20" i="22"/>
  <c r="F20" i="23"/>
  <c r="G16" i="22"/>
  <c r="G16" i="23"/>
  <c r="H20" i="22"/>
  <c r="H20" i="23"/>
  <c r="H12" i="22"/>
  <c r="H12" i="23"/>
  <c r="I16" i="22"/>
  <c r="I16" i="23"/>
  <c r="B11" i="23"/>
  <c r="B11" i="22"/>
  <c r="B18" i="23"/>
  <c r="B18" i="22"/>
  <c r="B10" i="23"/>
  <c r="B10" i="22"/>
  <c r="C14" i="23"/>
  <c r="C14" i="22"/>
  <c r="D18" i="23"/>
  <c r="D18" i="22"/>
  <c r="D10" i="23"/>
  <c r="D10" i="22"/>
  <c r="E14" i="23"/>
  <c r="E14" i="22"/>
  <c r="F18" i="22"/>
  <c r="F18" i="23"/>
  <c r="F10" i="22"/>
  <c r="F10" i="23"/>
  <c r="G14" i="22"/>
  <c r="G14" i="23"/>
  <c r="H18" i="22"/>
  <c r="H18" i="23"/>
  <c r="H10" i="22"/>
  <c r="H10" i="23"/>
  <c r="I14" i="22"/>
  <c r="I14" i="23"/>
  <c r="H48" i="21"/>
  <c r="I48" i="20"/>
  <c r="F48" i="20"/>
  <c r="G48" i="20"/>
  <c r="G48" i="21"/>
  <c r="F48" i="21"/>
  <c r="I48" i="21"/>
  <c r="C48" i="19"/>
  <c r="D48" i="19"/>
  <c r="E48" i="19"/>
  <c r="F48" i="19"/>
  <c r="G48" i="19"/>
  <c r="H48" i="19"/>
  <c r="I48" i="19"/>
  <c r="B48" i="19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E18" i="14" l="1"/>
  <c r="H13" i="14"/>
  <c r="E10" i="14"/>
  <c r="K20" i="23"/>
  <c r="K20" i="22"/>
  <c r="F20" i="14"/>
  <c r="B16" i="14"/>
  <c r="F12" i="14"/>
  <c r="C18" i="14"/>
  <c r="F13" i="14"/>
  <c r="H18" i="14"/>
  <c r="F16" i="14"/>
  <c r="D14" i="14"/>
  <c r="H10" i="14"/>
  <c r="D48" i="23"/>
  <c r="D48" i="22"/>
  <c r="H19" i="14"/>
  <c r="G18" i="14"/>
  <c r="F17" i="14"/>
  <c r="E16" i="14"/>
  <c r="D15" i="14"/>
  <c r="C14" i="14"/>
  <c r="B13" i="14"/>
  <c r="H11" i="14"/>
  <c r="G10" i="14"/>
  <c r="F9" i="14"/>
  <c r="K12" i="23"/>
  <c r="K12" i="22"/>
  <c r="K19" i="23"/>
  <c r="K19" i="22"/>
  <c r="C48" i="23"/>
  <c r="C48" i="22"/>
  <c r="G20" i="14"/>
  <c r="B15" i="14"/>
  <c r="F11" i="14"/>
  <c r="E19" i="14"/>
  <c r="H14" i="14"/>
  <c r="C9" i="14"/>
  <c r="H48" i="22"/>
  <c r="H48" i="23"/>
  <c r="B17" i="14"/>
  <c r="B20" i="14"/>
  <c r="G17" i="14"/>
  <c r="E15" i="14"/>
  <c r="C13" i="14"/>
  <c r="B12" i="14"/>
  <c r="G9" i="14"/>
  <c r="K17" i="22"/>
  <c r="K17" i="23"/>
  <c r="K15" i="23"/>
  <c r="K15" i="22"/>
  <c r="H20" i="14"/>
  <c r="G19" i="14"/>
  <c r="F18" i="14"/>
  <c r="E17" i="14"/>
  <c r="D16" i="14"/>
  <c r="C15" i="14"/>
  <c r="B14" i="14"/>
  <c r="H12" i="14"/>
  <c r="G11" i="14"/>
  <c r="F10" i="14"/>
  <c r="E9" i="14"/>
  <c r="K16" i="22"/>
  <c r="K16" i="23"/>
  <c r="B48" i="23"/>
  <c r="B48" i="22"/>
  <c r="D17" i="14"/>
  <c r="G12" i="14"/>
  <c r="I48" i="23"/>
  <c r="I48" i="22"/>
  <c r="D18" i="14"/>
  <c r="G13" i="14"/>
  <c r="D10" i="14"/>
  <c r="D19" i="14"/>
  <c r="H15" i="14"/>
  <c r="E12" i="14"/>
  <c r="C10" i="14"/>
  <c r="K18" i="23"/>
  <c r="K18" i="22"/>
  <c r="D20" i="14"/>
  <c r="C19" i="14"/>
  <c r="B18" i="14"/>
  <c r="H16" i="14"/>
  <c r="G15" i="14"/>
  <c r="F14" i="14"/>
  <c r="E13" i="14"/>
  <c r="D12" i="14"/>
  <c r="C11" i="14"/>
  <c r="B10" i="14"/>
  <c r="K9" i="22"/>
  <c r="K9" i="23"/>
  <c r="K14" i="23"/>
  <c r="K14" i="22"/>
  <c r="F48" i="23"/>
  <c r="F48" i="22"/>
  <c r="F19" i="14"/>
  <c r="C16" i="14"/>
  <c r="D9" i="14"/>
  <c r="C17" i="14"/>
  <c r="E11" i="14"/>
  <c r="K10" i="23"/>
  <c r="K10" i="22"/>
  <c r="E20" i="14"/>
  <c r="G14" i="14"/>
  <c r="D11" i="14"/>
  <c r="B9" i="14"/>
  <c r="G48" i="22"/>
  <c r="G48" i="23"/>
  <c r="C20" i="14"/>
  <c r="B19" i="14"/>
  <c r="H17" i="14"/>
  <c r="G16" i="14"/>
  <c r="F15" i="14"/>
  <c r="E14" i="14"/>
  <c r="D13" i="14"/>
  <c r="C12" i="14"/>
  <c r="B11" i="14"/>
  <c r="H9" i="14"/>
  <c r="K13" i="22"/>
  <c r="K13" i="23"/>
  <c r="K11" i="23"/>
  <c r="K11" i="22"/>
  <c r="E48" i="23"/>
  <c r="E48" i="22"/>
  <c r="H20" i="8"/>
  <c r="H16" i="8"/>
  <c r="H12" i="8"/>
  <c r="J18" i="11"/>
  <c r="J14" i="11"/>
  <c r="J10" i="11"/>
  <c r="J18" i="12"/>
  <c r="J14" i="12"/>
  <c r="J10" i="12"/>
  <c r="J18" i="13"/>
  <c r="J14" i="13"/>
  <c r="J10" i="13"/>
  <c r="K48" i="20"/>
  <c r="H19" i="8"/>
  <c r="H15" i="8"/>
  <c r="H11" i="8"/>
  <c r="J19" i="11"/>
  <c r="J15" i="11"/>
  <c r="J11" i="11"/>
  <c r="H48" i="11"/>
  <c r="J19" i="12"/>
  <c r="J15" i="12"/>
  <c r="J11" i="12"/>
  <c r="H48" i="12"/>
  <c r="J19" i="13"/>
  <c r="J15" i="13"/>
  <c r="J11" i="13"/>
  <c r="K48" i="19"/>
  <c r="H18" i="8"/>
  <c r="H14" i="8"/>
  <c r="H10" i="8"/>
  <c r="J20" i="11"/>
  <c r="J16" i="11"/>
  <c r="J12" i="11"/>
  <c r="J20" i="12"/>
  <c r="J16" i="12"/>
  <c r="J12" i="12"/>
  <c r="J20" i="13"/>
  <c r="J16" i="13"/>
  <c r="J12" i="13"/>
  <c r="H17" i="8"/>
  <c r="H13" i="8"/>
  <c r="J17" i="11"/>
  <c r="J13" i="11"/>
  <c r="J9" i="11"/>
  <c r="J17" i="12"/>
  <c r="J13" i="12"/>
  <c r="J9" i="12"/>
  <c r="J17" i="13"/>
  <c r="J13" i="13"/>
  <c r="J9" i="13"/>
  <c r="C48" i="11"/>
  <c r="G48" i="12"/>
  <c r="B48" i="11"/>
  <c r="B48" i="12"/>
  <c r="E48" i="11"/>
  <c r="E48" i="12"/>
  <c r="G48" i="11"/>
  <c r="C48" i="12"/>
  <c r="F48" i="11"/>
  <c r="F48" i="12"/>
  <c r="D48" i="11"/>
  <c r="D48" i="12"/>
  <c r="Q51" i="1"/>
  <c r="Q52" i="1"/>
  <c r="Q53" i="1"/>
  <c r="N51" i="1"/>
  <c r="N52" i="1"/>
  <c r="N53" i="1"/>
  <c r="Q47" i="1"/>
  <c r="Q48" i="1"/>
  <c r="Q49" i="1"/>
  <c r="N47" i="1"/>
  <c r="N48" i="1"/>
  <c r="N49" i="1"/>
  <c r="Q43" i="1"/>
  <c r="Q44" i="1"/>
  <c r="Q45" i="1"/>
  <c r="N43" i="1"/>
  <c r="N44" i="1"/>
  <c r="N45" i="1"/>
  <c r="Q38" i="1"/>
  <c r="Q39" i="1"/>
  <c r="Q40" i="1"/>
  <c r="N38" i="1"/>
  <c r="N39" i="1"/>
  <c r="N40" i="1"/>
  <c r="Q35" i="1"/>
  <c r="N35" i="1"/>
  <c r="Q24" i="1"/>
  <c r="Q25" i="1"/>
  <c r="Q26" i="1"/>
  <c r="N24" i="1"/>
  <c r="N25" i="1"/>
  <c r="N26" i="1"/>
  <c r="Q20" i="1"/>
  <c r="Q21" i="1"/>
  <c r="Q22" i="1"/>
  <c r="N20" i="1"/>
  <c r="N21" i="1"/>
  <c r="N22" i="1"/>
  <c r="Q16" i="1"/>
  <c r="Q17" i="1"/>
  <c r="Q18" i="1"/>
  <c r="N16" i="1"/>
  <c r="N17" i="1"/>
  <c r="N18" i="1"/>
  <c r="Q11" i="1"/>
  <c r="Q12" i="1"/>
  <c r="Q13" i="1"/>
  <c r="N11" i="1"/>
  <c r="N12" i="1"/>
  <c r="N13" i="1"/>
  <c r="Q8" i="1"/>
  <c r="N8" i="1"/>
  <c r="J18" i="15" l="1"/>
  <c r="J9" i="15"/>
  <c r="D48" i="15"/>
  <c r="G48" i="15"/>
  <c r="J20" i="15"/>
  <c r="J17" i="15"/>
  <c r="J16" i="15"/>
  <c r="F48" i="15"/>
  <c r="J14" i="15"/>
  <c r="J13" i="15"/>
  <c r="J12" i="15"/>
  <c r="E48" i="15"/>
  <c r="H48" i="15"/>
  <c r="B48" i="15"/>
  <c r="C48" i="15"/>
  <c r="J11" i="15"/>
  <c r="J15" i="15"/>
  <c r="J10" i="15"/>
  <c r="J19" i="15"/>
  <c r="I17" i="4"/>
  <c r="I17" i="5" s="1"/>
  <c r="E15" i="10"/>
  <c r="E15" i="9"/>
  <c r="C9" i="10"/>
  <c r="C9" i="9"/>
  <c r="C48" i="14"/>
  <c r="B16" i="10"/>
  <c r="B16" i="9"/>
  <c r="D14" i="10"/>
  <c r="D14" i="9"/>
  <c r="F12" i="10"/>
  <c r="F12" i="9"/>
  <c r="C11" i="10"/>
  <c r="C11" i="9"/>
  <c r="E9" i="9"/>
  <c r="E9" i="10"/>
  <c r="B20" i="10"/>
  <c r="B20" i="9"/>
  <c r="F48" i="14"/>
  <c r="J20" i="14"/>
  <c r="F15" i="10"/>
  <c r="F15" i="9"/>
  <c r="C14" i="10"/>
  <c r="C14" i="9"/>
  <c r="E12" i="10"/>
  <c r="E12" i="9"/>
  <c r="B11" i="9"/>
  <c r="B11" i="10"/>
  <c r="D9" i="9"/>
  <c r="D9" i="10"/>
  <c r="E48" i="14"/>
  <c r="H48" i="14"/>
  <c r="D12" i="10"/>
  <c r="D12" i="9"/>
  <c r="D15" i="9"/>
  <c r="D15" i="10"/>
  <c r="F13" i="9"/>
  <c r="F13" i="10"/>
  <c r="C12" i="9"/>
  <c r="C12" i="10"/>
  <c r="E10" i="9"/>
  <c r="E10" i="10"/>
  <c r="B9" i="10"/>
  <c r="B9" i="9"/>
  <c r="J15" i="14"/>
  <c r="J10" i="14"/>
  <c r="F16" i="9"/>
  <c r="F16" i="10"/>
  <c r="C15" i="9"/>
  <c r="C15" i="10"/>
  <c r="E13" i="9"/>
  <c r="E13" i="10"/>
  <c r="B12" i="9"/>
  <c r="B12" i="10"/>
  <c r="D10" i="9"/>
  <c r="D10" i="10"/>
  <c r="F20" i="10"/>
  <c r="F20" i="9"/>
  <c r="D48" i="14"/>
  <c r="K48" i="22"/>
  <c r="J19" i="14"/>
  <c r="J14" i="14"/>
  <c r="F10" i="9"/>
  <c r="F10" i="10"/>
  <c r="J11" i="14"/>
  <c r="B15" i="9"/>
  <c r="B15" i="10"/>
  <c r="F11" i="9"/>
  <c r="F11" i="10"/>
  <c r="E20" i="9"/>
  <c r="E20" i="10"/>
  <c r="G48" i="14"/>
  <c r="J9" i="14"/>
  <c r="D16" i="10"/>
  <c r="D16" i="9"/>
  <c r="F14" i="10"/>
  <c r="F14" i="9"/>
  <c r="C13" i="10"/>
  <c r="C13" i="9"/>
  <c r="E11" i="10"/>
  <c r="E11" i="9"/>
  <c r="B10" i="10"/>
  <c r="B10" i="9"/>
  <c r="D20" i="9"/>
  <c r="D20" i="10"/>
  <c r="J13" i="14"/>
  <c r="J12" i="14"/>
  <c r="B14" i="9"/>
  <c r="B14" i="10"/>
  <c r="E16" i="9"/>
  <c r="E16" i="10"/>
  <c r="D13" i="9"/>
  <c r="D13" i="10"/>
  <c r="C10" i="9"/>
  <c r="C10" i="10"/>
  <c r="J18" i="14"/>
  <c r="C16" i="10"/>
  <c r="C16" i="9"/>
  <c r="E14" i="10"/>
  <c r="E14" i="9"/>
  <c r="B13" i="10"/>
  <c r="B13" i="9"/>
  <c r="D11" i="10"/>
  <c r="D11" i="9"/>
  <c r="F9" i="9"/>
  <c r="F9" i="10"/>
  <c r="C20" i="9"/>
  <c r="C20" i="10"/>
  <c r="B48" i="14"/>
  <c r="J17" i="14"/>
  <c r="J16" i="14"/>
  <c r="H48" i="8"/>
  <c r="H9" i="2"/>
  <c r="D48" i="4"/>
  <c r="D48" i="5" s="1"/>
  <c r="G48" i="4"/>
  <c r="G48" i="5" s="1"/>
  <c r="F48" i="4"/>
  <c r="F48" i="5" s="1"/>
  <c r="J48" i="11"/>
  <c r="J48" i="12"/>
  <c r="J48" i="13"/>
  <c r="E48" i="7"/>
  <c r="D48" i="7"/>
  <c r="F48" i="6"/>
  <c r="B48" i="6"/>
  <c r="C48" i="7"/>
  <c r="C48" i="4"/>
  <c r="C48" i="5" s="1"/>
  <c r="D48" i="6"/>
  <c r="C48" i="6"/>
  <c r="E48" i="6"/>
  <c r="F48" i="7"/>
  <c r="B48" i="7"/>
  <c r="H17" i="2"/>
  <c r="N9" i="2"/>
  <c r="T10" i="2"/>
  <c r="H10" i="7"/>
  <c r="H9" i="7"/>
  <c r="H11" i="7"/>
  <c r="E48" i="4"/>
  <c r="H48" i="4"/>
  <c r="J48" i="15" l="1"/>
  <c r="B48" i="9"/>
  <c r="B48" i="10"/>
  <c r="D48" i="9"/>
  <c r="D48" i="10"/>
  <c r="J48" i="14"/>
  <c r="F48" i="10"/>
  <c r="F48" i="9"/>
  <c r="E48" i="9"/>
  <c r="E48" i="10"/>
  <c r="C48" i="9"/>
  <c r="C48" i="10"/>
  <c r="H48" i="5"/>
  <c r="E48" i="5"/>
  <c r="H14" i="7" l="1"/>
  <c r="H18" i="7"/>
  <c r="J10" i="4"/>
  <c r="J10" i="5" s="1"/>
  <c r="I11" i="4"/>
  <c r="I11" i="5" s="1"/>
  <c r="J14" i="4"/>
  <c r="J14" i="5" s="1"/>
  <c r="I15" i="4"/>
  <c r="I15" i="5" s="1"/>
  <c r="J18" i="4"/>
  <c r="J18" i="5" s="1"/>
  <c r="I19" i="4"/>
  <c r="I19" i="5" s="1"/>
  <c r="J11" i="4"/>
  <c r="J11" i="5" s="1"/>
  <c r="I12" i="4"/>
  <c r="I12" i="5" s="1"/>
  <c r="J15" i="4"/>
  <c r="J15" i="5" s="1"/>
  <c r="I16" i="4"/>
  <c r="I16" i="5" s="1"/>
  <c r="J19" i="4"/>
  <c r="J19" i="5" s="1"/>
  <c r="I9" i="4"/>
  <c r="I9" i="5" s="1"/>
  <c r="J12" i="4"/>
  <c r="J12" i="5" s="1"/>
  <c r="I13" i="4"/>
  <c r="I13" i="5" s="1"/>
  <c r="J16" i="4"/>
  <c r="J16" i="5" s="1"/>
  <c r="J20" i="4"/>
  <c r="J20" i="5" s="1"/>
  <c r="H12" i="7"/>
  <c r="H16" i="7"/>
  <c r="H20" i="7"/>
  <c r="J9" i="4"/>
  <c r="J9" i="5" s="1"/>
  <c r="I10" i="4"/>
  <c r="I10" i="5" s="1"/>
  <c r="J13" i="4"/>
  <c r="J13" i="5" s="1"/>
  <c r="I14" i="4"/>
  <c r="I14" i="5" s="1"/>
  <c r="J17" i="4"/>
  <c r="J17" i="5" s="1"/>
  <c r="I18" i="4"/>
  <c r="I18" i="5" s="1"/>
  <c r="I20" i="4"/>
  <c r="I20" i="5" s="1"/>
  <c r="H9" i="6"/>
  <c r="H11" i="6"/>
  <c r="H13" i="6"/>
  <c r="H15" i="6"/>
  <c r="H17" i="6"/>
  <c r="H10" i="2"/>
  <c r="N10" i="2"/>
  <c r="H12" i="2"/>
  <c r="N12" i="2"/>
  <c r="T12" i="2"/>
  <c r="H14" i="2"/>
  <c r="N14" i="2"/>
  <c r="T14" i="2"/>
  <c r="H19" i="6"/>
  <c r="T9" i="2"/>
  <c r="H11" i="2"/>
  <c r="N11" i="2"/>
  <c r="T11" i="2"/>
  <c r="H13" i="2"/>
  <c r="N13" i="2"/>
  <c r="T13" i="2"/>
  <c r="H13" i="7"/>
  <c r="H15" i="7"/>
  <c r="H17" i="7"/>
  <c r="H19" i="7"/>
  <c r="T17" i="2"/>
  <c r="H10" i="6"/>
  <c r="H12" i="6"/>
  <c r="H14" i="6"/>
  <c r="H16" i="6"/>
  <c r="H18" i="6"/>
  <c r="H20" i="6"/>
  <c r="H14" i="10" l="1"/>
  <c r="H14" i="9"/>
  <c r="H11" i="9"/>
  <c r="H11" i="10"/>
  <c r="H12" i="9"/>
  <c r="H12" i="10"/>
  <c r="H9" i="9"/>
  <c r="H9" i="10"/>
  <c r="H20" i="9"/>
  <c r="H20" i="10"/>
  <c r="H17" i="10"/>
  <c r="H17" i="9"/>
  <c r="H19" i="9"/>
  <c r="H19" i="10"/>
  <c r="H18" i="9"/>
  <c r="H18" i="10"/>
  <c r="H15" i="10"/>
  <c r="H15" i="9"/>
  <c r="H10" i="9"/>
  <c r="H10" i="10"/>
  <c r="H16" i="10"/>
  <c r="H16" i="9"/>
  <c r="H13" i="10"/>
  <c r="H13" i="9"/>
  <c r="J48" i="4"/>
  <c r="J48" i="5" s="1"/>
  <c r="I48" i="4"/>
  <c r="I48" i="5" s="1"/>
  <c r="H48" i="7"/>
  <c r="H48" i="6"/>
  <c r="H48" i="10" s="1"/>
  <c r="N17" i="2"/>
  <c r="H48" i="9" l="1"/>
  <c r="K48" i="21"/>
  <c r="K48" i="23" l="1"/>
  <c r="K23" i="23"/>
</calcChain>
</file>

<file path=xl/sharedStrings.xml><?xml version="1.0" encoding="utf-8"?>
<sst xmlns="http://schemas.openxmlformats.org/spreadsheetml/2006/main" count="1454" uniqueCount="221">
  <si>
    <t>Nøgletal 1: Ledighed (sæsonkorrigeret)</t>
  </si>
  <si>
    <t>Seneste udvikling</t>
  </si>
  <si>
    <t>Årlig udvikling</t>
  </si>
  <si>
    <t>Fordelt på kandidatalder</t>
  </si>
  <si>
    <t>Kandidatalder</t>
  </si>
  <si>
    <t>- mellem 1 - 2 år</t>
  </si>
  <si>
    <t>- øvrige</t>
  </si>
  <si>
    <t>Fordelt på akademiske hovedgrupper</t>
  </si>
  <si>
    <t>DJØF'ere</t>
  </si>
  <si>
    <t>Magistre</t>
  </si>
  <si>
    <t>Ingeniører</t>
  </si>
  <si>
    <t>Nøgletal 2: Ledighed (ikke sæsonkorrigeret)</t>
  </si>
  <si>
    <t>Efterlønsmodtagere i forhold til samlet antal medlemmer</t>
  </si>
  <si>
    <t>I alt</t>
  </si>
  <si>
    <t>Mænd</t>
  </si>
  <si>
    <t>Kvinder</t>
  </si>
  <si>
    <t>Alder</t>
  </si>
  <si>
    <t>Antal Medlemmer i a-kasse</t>
  </si>
  <si>
    <t>Antal på efterløn</t>
  </si>
  <si>
    <t>Pct. på efterløn</t>
  </si>
  <si>
    <t>Total</t>
  </si>
  <si>
    <t>Landstatistik</t>
  </si>
  <si>
    <t>Tabel 1. Forsikrede medlemmer</t>
  </si>
  <si>
    <t>Tabel 1. Forsikrede medlemmer inkl. efterlønnere</t>
  </si>
  <si>
    <t>Civ. ing.</t>
  </si>
  <si>
    <t>Diplom ing.</t>
  </si>
  <si>
    <t>MA. Hum.</t>
  </si>
  <si>
    <t>MA. Nat.</t>
  </si>
  <si>
    <t>MA. Ph.d.</t>
  </si>
  <si>
    <t>MA. Samf.</t>
  </si>
  <si>
    <t>Øvrige Mag.</t>
  </si>
  <si>
    <t>Agronom</t>
  </si>
  <si>
    <t>Landsk. Arkt.</t>
  </si>
  <si>
    <t>Hortonom</t>
  </si>
  <si>
    <t>Forstkand.</t>
  </si>
  <si>
    <t>Jordbrugsakad.</t>
  </si>
  <si>
    <t>Mejeriing.</t>
  </si>
  <si>
    <t>Levn.m.kand.</t>
  </si>
  <si>
    <t>Dyrlæge</t>
  </si>
  <si>
    <t>Farmaceut</t>
  </si>
  <si>
    <t>Læge</t>
  </si>
  <si>
    <t>Tandlæge</t>
  </si>
  <si>
    <t>Arkitekt</t>
  </si>
  <si>
    <t>Landinspek.</t>
  </si>
  <si>
    <t>Bibliotekar</t>
  </si>
  <si>
    <t>Musikudd.</t>
  </si>
  <si>
    <t>Teolog</t>
  </si>
  <si>
    <t>Psykolog</t>
  </si>
  <si>
    <t>Jurist</t>
  </si>
  <si>
    <t>Økonom</t>
  </si>
  <si>
    <t>Samf. Adm.</t>
  </si>
  <si>
    <t>Cand. Merc.</t>
  </si>
  <si>
    <t>HA</t>
  </si>
  <si>
    <t>HD</t>
  </si>
  <si>
    <t>Komm. og Sprog</t>
  </si>
  <si>
    <t>Cand. IT.</t>
  </si>
  <si>
    <t>Bac. Samf.</t>
  </si>
  <si>
    <t>Bac. Hum.</t>
  </si>
  <si>
    <t>Bac. Nat.</t>
  </si>
  <si>
    <t>Andre</t>
  </si>
  <si>
    <t>Ingeniører i alt</t>
  </si>
  <si>
    <t>Magistre i alt</t>
  </si>
  <si>
    <t>DJØF'ere i alt</t>
  </si>
  <si>
    <t>Se sidste del af statistikken for en oversigt over uddannelsesgrupperingernes indhold</t>
  </si>
  <si>
    <t>Under 30 år</t>
  </si>
  <si>
    <t>30 - 39 år</t>
  </si>
  <si>
    <t>40 - 49 år</t>
  </si>
  <si>
    <t>50 - 59 år</t>
  </si>
  <si>
    <t>Over 60 år</t>
  </si>
  <si>
    <t>Ledighedsprocenten er ikke angivet, når antallet af observationer er mindre end 10</t>
  </si>
  <si>
    <t>Under 1 år</t>
  </si>
  <si>
    <t>Ml. 1 - 2 år</t>
  </si>
  <si>
    <t>2 - 4 år</t>
  </si>
  <si>
    <t>5 - 9 år</t>
  </si>
  <si>
    <t>10 - 14 år</t>
  </si>
  <si>
    <t>Over 15 år</t>
  </si>
  <si>
    <t>Uoplyst</t>
  </si>
  <si>
    <t>Sjælland</t>
  </si>
  <si>
    <t>Syd-</t>
  </si>
  <si>
    <t>Nord-</t>
  </si>
  <si>
    <t>København</t>
  </si>
  <si>
    <t>Århus</t>
  </si>
  <si>
    <t>Aalborg</t>
  </si>
  <si>
    <t>Odense</t>
  </si>
  <si>
    <t>Hele</t>
  </si>
  <si>
    <t>Landet</t>
  </si>
  <si>
    <t>staden</t>
  </si>
  <si>
    <t>Oversigt over uddannelsesgrupperingernes indhold</t>
  </si>
  <si>
    <t>Indhold</t>
  </si>
  <si>
    <t>Civilingeniører og levnedsmiddelingeniører</t>
  </si>
  <si>
    <t xml:space="preserve">Diplomingeniører, akademiingeniører og teknikumingeniører </t>
  </si>
  <si>
    <r>
      <t>MA.Hum.</t>
    </r>
    <r>
      <rPr>
        <b/>
        <sz val="8"/>
        <color rgb="FF000000"/>
        <rFont val="Calibri"/>
        <family val="2"/>
      </rPr>
      <t xml:space="preserve"> </t>
    </r>
  </si>
  <si>
    <r>
      <t>MA.Nat</t>
    </r>
    <r>
      <rPr>
        <b/>
        <sz val="8"/>
        <color rgb="FF000000"/>
        <rFont val="Calibri"/>
        <family val="2"/>
      </rPr>
      <t xml:space="preserve"> </t>
    </r>
  </si>
  <si>
    <t>Kandidatretninger indenfor biologi, geologi, geografi og legemsøvelser, matematik, datalogi, fysik, kemi og biokemi</t>
  </si>
  <si>
    <t>MA.Ph.d.</t>
  </si>
  <si>
    <t>Medlemmer af Magistrenes A-kasse med en Ph.d.-grad</t>
  </si>
  <si>
    <r>
      <t>Mag.Samf.</t>
    </r>
    <r>
      <rPr>
        <b/>
        <sz val="8"/>
        <color rgb="FF000000"/>
        <rFont val="Calibri"/>
        <family val="2"/>
      </rPr>
      <t xml:space="preserve"> </t>
    </r>
  </si>
  <si>
    <t xml:space="preserve">Kandidatretninger indenfor kultursociologi, antropologi, samfundsfag og aktuarer </t>
  </si>
  <si>
    <r>
      <t>Øvrige Mag.</t>
    </r>
    <r>
      <rPr>
        <b/>
        <sz val="8"/>
        <color rgb="FF000000"/>
        <rFont val="Calibri"/>
        <family val="2"/>
      </rPr>
      <t xml:space="preserve"> </t>
    </r>
  </si>
  <si>
    <t xml:space="preserve">Medlemmer af Magistrenes Arbejdsløshedskasse, som ikke kan placeres under de andre magisterkategorier </t>
  </si>
  <si>
    <t xml:space="preserve">Bachelorer og kandidater uddannet fra KULIFE (tidligere KVL) - Cand.agro., cand.silv., cand.hort., cand.hort.arch., cand.oecon.agro., cand.scient., cand.scient.oecon. med mange forskellige tillægstitler inden for de nævnte kandidattitler. </t>
  </si>
  <si>
    <r>
      <t>Mejeriing.</t>
    </r>
    <r>
      <rPr>
        <b/>
        <sz val="8"/>
        <color rgb="FF000000"/>
        <rFont val="Calibri"/>
        <family val="2"/>
      </rPr>
      <t xml:space="preserve"> </t>
    </r>
  </si>
  <si>
    <t xml:space="preserve">Cand.lact. </t>
  </si>
  <si>
    <t xml:space="preserve">Levnedsmiddelkandidater (tidligere bromatologer) </t>
  </si>
  <si>
    <r>
      <t>Dyrlæge</t>
    </r>
    <r>
      <rPr>
        <b/>
        <sz val="8"/>
        <color rgb="FF000000"/>
        <rFont val="Calibri"/>
        <family val="2"/>
      </rPr>
      <t xml:space="preserve"> </t>
    </r>
  </si>
  <si>
    <t xml:space="preserve">Cand.med.vet. </t>
  </si>
  <si>
    <r>
      <t>Farmaceut</t>
    </r>
    <r>
      <rPr>
        <b/>
        <sz val="8"/>
        <color rgb="FF000000"/>
        <rFont val="Calibri"/>
        <family val="2"/>
      </rPr>
      <t xml:space="preserve"> </t>
    </r>
  </si>
  <si>
    <r>
      <t>Læge</t>
    </r>
    <r>
      <rPr>
        <b/>
        <sz val="8"/>
        <color rgb="FF000000"/>
        <rFont val="Calibri"/>
        <family val="2"/>
      </rPr>
      <t xml:space="preserve"> </t>
    </r>
  </si>
  <si>
    <t xml:space="preserve">Cand.med. </t>
  </si>
  <si>
    <r>
      <t>Tandlæge</t>
    </r>
    <r>
      <rPr>
        <b/>
        <sz val="8"/>
        <color rgb="FF000000"/>
        <rFont val="Calibri"/>
        <family val="2"/>
      </rPr>
      <t xml:space="preserve"> </t>
    </r>
  </si>
  <si>
    <t xml:space="preserve">Cand.odont. </t>
  </si>
  <si>
    <r>
      <t>Landinspek.</t>
    </r>
    <r>
      <rPr>
        <b/>
        <sz val="8"/>
        <color rgb="FF000000"/>
        <rFont val="Calibri"/>
        <family val="2"/>
      </rPr>
      <t xml:space="preserve"> </t>
    </r>
  </si>
  <si>
    <t xml:space="preserve">Cand.geom. </t>
  </si>
  <si>
    <r>
      <t>Bibliotekar</t>
    </r>
    <r>
      <rPr>
        <b/>
        <sz val="8"/>
        <color rgb="FF000000"/>
        <rFont val="Calibri"/>
        <family val="2"/>
      </rPr>
      <t xml:space="preserve"> </t>
    </r>
  </si>
  <si>
    <t xml:space="preserve">Bibliotekar D.B. og cand.scient.bibl. </t>
  </si>
  <si>
    <r>
      <t>Musikudd.</t>
    </r>
    <r>
      <rPr>
        <b/>
        <sz val="8"/>
        <color rgb="FF000000"/>
        <rFont val="Calibri"/>
        <family val="2"/>
      </rPr>
      <t xml:space="preserve"> </t>
    </r>
  </si>
  <si>
    <r>
      <t>Teolog</t>
    </r>
    <r>
      <rPr>
        <b/>
        <sz val="8"/>
        <color rgb="FF000000"/>
        <rFont val="Calibri"/>
        <family val="2"/>
      </rPr>
      <t xml:space="preserve"> </t>
    </r>
  </si>
  <si>
    <t xml:space="preserve">Cand.teol. </t>
  </si>
  <si>
    <r>
      <t>Psykolog</t>
    </r>
    <r>
      <rPr>
        <b/>
        <sz val="8"/>
        <color rgb="FF000000"/>
        <rFont val="Calibri"/>
        <family val="2"/>
      </rPr>
      <t xml:space="preserve"> </t>
    </r>
  </si>
  <si>
    <t xml:space="preserve">Cand.psych. </t>
  </si>
  <si>
    <r>
      <t>Jurist</t>
    </r>
    <r>
      <rPr>
        <b/>
        <sz val="8"/>
        <color rgb="FF000000"/>
        <rFont val="Calibri"/>
        <family val="2"/>
      </rPr>
      <t xml:space="preserve"> </t>
    </r>
  </si>
  <si>
    <t xml:space="preserve">Cand.jur. </t>
  </si>
  <si>
    <r>
      <t>Økonom</t>
    </r>
    <r>
      <rPr>
        <b/>
        <sz val="8"/>
        <color rgb="FF000000"/>
        <rFont val="Calibri"/>
        <family val="2"/>
      </rPr>
      <t xml:space="preserve"> </t>
    </r>
  </si>
  <si>
    <t xml:space="preserve">Cand.oecon., cand.polit. og cand.scient.oecon. </t>
  </si>
  <si>
    <r>
      <t>Samf.Adm.</t>
    </r>
    <r>
      <rPr>
        <b/>
        <sz val="8"/>
        <color rgb="FF000000"/>
        <rFont val="Calibri"/>
        <family val="2"/>
      </rPr>
      <t xml:space="preserve"> </t>
    </r>
  </si>
  <si>
    <t xml:space="preserve">Cand.scient.pol., cand.rer.soc., cand.tech.soc., cand. scient.adm., cand.adm.pol., cand.negot., cand.comm., kand.-samf. og cand.-scient.soc. </t>
  </si>
  <si>
    <r>
      <t>Cand.Merc.</t>
    </r>
    <r>
      <rPr>
        <b/>
        <sz val="8"/>
        <color rgb="FF000000"/>
        <rFont val="Calibri"/>
        <family val="2"/>
      </rPr>
      <t xml:space="preserve"> </t>
    </r>
  </si>
  <si>
    <t xml:space="preserve">Alle retninger indenfor cand.merc-uddannelserne. </t>
  </si>
  <si>
    <r>
      <t>HA</t>
    </r>
    <r>
      <rPr>
        <b/>
        <sz val="8"/>
        <color rgb="FF000000"/>
        <rFont val="Calibri"/>
        <family val="2"/>
      </rPr>
      <t xml:space="preserve"> </t>
    </r>
  </si>
  <si>
    <t>Alle retninger indenfor HA-uddannelserne</t>
  </si>
  <si>
    <t xml:space="preserve">Alle retninger indenfor HD-uddannelserne </t>
  </si>
  <si>
    <r>
      <t>Komm. og sprog</t>
    </r>
    <r>
      <rPr>
        <b/>
        <sz val="8"/>
        <color rgb="FF000000"/>
        <rFont val="Calibri"/>
        <family val="2"/>
      </rPr>
      <t xml:space="preserve"> </t>
    </r>
  </si>
  <si>
    <t xml:space="preserve">Alle medlemmer af arbejdsløshedskassen for Journalistisk, Kommunikation og Sprog bortset fra journalisterne.  </t>
  </si>
  <si>
    <t xml:space="preserve">Cand.IT </t>
  </si>
  <si>
    <r>
      <t>Bac.Samf.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</si>
  <si>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samfundsvidenskabelige område </t>
  </si>
  <si>
    <r>
      <t>Bac.Hum.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</si>
  <si>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humanistiske område </t>
  </si>
  <si>
    <r>
      <t>Bac.Nat.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</si>
  <si>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naturvidenskabelige område </t>
  </si>
  <si>
    <r>
      <t>Andre</t>
    </r>
    <r>
      <rPr>
        <b/>
        <sz val="8"/>
        <color rgb="FF000000"/>
        <rFont val="Calibri"/>
        <family val="2"/>
      </rPr>
      <t xml:space="preserve"> </t>
    </r>
  </si>
  <si>
    <t>Bornholm</t>
  </si>
  <si>
    <t>Cand.scient.tek.</t>
  </si>
  <si>
    <t>Jylland</t>
  </si>
  <si>
    <t>Vest-</t>
  </si>
  <si>
    <t>Øst-</t>
  </si>
  <si>
    <t>Fyn</t>
  </si>
  <si>
    <t>Hoved-</t>
  </si>
  <si>
    <t xml:space="preserve">Hele </t>
  </si>
  <si>
    <t>Lande</t>
  </si>
  <si>
    <t>Ing</t>
  </si>
  <si>
    <t>Mag</t>
  </si>
  <si>
    <t>Djøf</t>
  </si>
  <si>
    <t>Jord.</t>
  </si>
  <si>
    <t>&lt;</t>
  </si>
  <si>
    <t>Bruttoledighed</t>
  </si>
  <si>
    <t>Gennemsnitlig bruttoledighed</t>
  </si>
  <si>
    <t xml:space="preserve"> </t>
  </si>
  <si>
    <t>Hele landet</t>
  </si>
  <si>
    <t>0 -  3 mdr.</t>
  </si>
  <si>
    <t>3 - 6 mdr.</t>
  </si>
  <si>
    <t>6 - 9 mdr.</t>
  </si>
  <si>
    <t>9 - 12 mdr.</t>
  </si>
  <si>
    <t>12 - 15 mdr.</t>
  </si>
  <si>
    <t>15 - 18 mdr.</t>
  </si>
  <si>
    <t>18 - 21 mdr.</t>
  </si>
  <si>
    <t>21 - 24 mdr.</t>
  </si>
  <si>
    <t>60 år</t>
  </si>
  <si>
    <t>61 år</t>
  </si>
  <si>
    <t>62 år</t>
  </si>
  <si>
    <t>63 år</t>
  </si>
  <si>
    <t>64 år</t>
  </si>
  <si>
    <t>65 år</t>
  </si>
  <si>
    <t>66 år +</t>
  </si>
  <si>
    <t>Fuldtidspersoner</t>
  </si>
  <si>
    <t>Ledighedspct.</t>
  </si>
  <si>
    <t>Fuldtids-personer</t>
  </si>
  <si>
    <t>Ledigheds-berørte</t>
  </si>
  <si>
    <t>Tabel 2. Antal bruttoledige målt i berørte og opregnet til fuldtidspersoner</t>
  </si>
  <si>
    <t>Tabel 3. Antal bruttoledige i procent af antal forsikrede</t>
  </si>
  <si>
    <t>Tabel 4. Antal bruttoledige målt i berørte medlemmer - aldersfordelt</t>
  </si>
  <si>
    <t>Tabel 4. Antal bruttoledige målt i fuldtidspersoner - aldersfordelt</t>
  </si>
  <si>
    <t>Tabel 5. Antal bruttoledige målt i fuldtidspersoner - fordelt på kandidatalder (år siden dimission)</t>
  </si>
  <si>
    <t>Tabel 5. Antal bruttoledige målt i berørte medlemmer - fordelt på kandidatalder (år siden dimission)</t>
  </si>
  <si>
    <t>Tabel 4.2 Bruttoledighedsprocenten målt i fuldtidspersoner - aldersfordelt</t>
  </si>
  <si>
    <t>Tabel 4.2 Bruttoledighedsprocenten målt i ledighedsberørte - aldersfordelt</t>
  </si>
  <si>
    <t>Tabel 5.2 Bruttoledighedsprocenten målt i ledighedsberørte - fordelt efter kandidatalder (år siden dimission)</t>
  </si>
  <si>
    <t>Tabel 5.3 Bruttoledighedsprocenten målt i fuldtidspersoner - fordelt efter kandidatalder (år siden dimission)</t>
  </si>
  <si>
    <t>Tabel 4. Antal forsikrede medlemmer - aldersfordelt</t>
  </si>
  <si>
    <t>Tabel 5. Antal forsikrede medlemmer - fordelt på kandidatalder (år siden dimission)</t>
  </si>
  <si>
    <t>Tabel 5. Antal forsikrede medlemmer med dimission indenfor de seneste 2 år</t>
  </si>
  <si>
    <t>Tabel 5. Antal bruttoledige målt i fuldtidspersoner - akademikere med dimission indenfor de seneste 2 år</t>
  </si>
  <si>
    <t>Tabel 5.4 Bruttoledighedsprocenten målt i fuldtidspersoner - akademikere med dimission indenfor de seneste 2 år</t>
  </si>
  <si>
    <t>Tabel A1: Forsikrede medlemmer fordelt på regioner</t>
  </si>
  <si>
    <t>Tabel A2: Antal bruttoledige målt i fuldtidspersoner fordelt på regioner</t>
  </si>
  <si>
    <t>Tabel A1: Antal bruttoledige målt i berørte medlemmer fordelt på regioner</t>
  </si>
  <si>
    <t xml:space="preserve">Tabel A3 - Bruttoledigheden målt i fuldtidspersoner i de store kommuner </t>
  </si>
  <si>
    <t>Antal fuldtidspersoner</t>
  </si>
  <si>
    <t>Tabel B1: Bruttoledighedsprocenten målt i ledighedsberørte fordelt på regioner</t>
  </si>
  <si>
    <t>Tabel B2: Bruttoledighedsprocenten målt i fuldtidspersoner fordelt på regioner</t>
  </si>
  <si>
    <t>Kandidater indenfor det tekniske naturvidenskabelige område (Ny katagori oprettet i januar 2015)</t>
  </si>
  <si>
    <t>Kandidatretninger indenfor det humanistiske område</t>
  </si>
  <si>
    <t>Musikuddannede kandidater</t>
  </si>
  <si>
    <t>- op til 1 år</t>
  </si>
  <si>
    <t>- kandidatalder op til 1 år</t>
  </si>
  <si>
    <t>1 - 2 år</t>
  </si>
  <si>
    <t>0 - 1 år</t>
  </si>
  <si>
    <t>Civ. Ing.</t>
  </si>
  <si>
    <t>Diplom Ing.</t>
  </si>
  <si>
    <t>Cand.Scient.Tech.</t>
  </si>
  <si>
    <r>
      <t>Civ. Ing.</t>
    </r>
    <r>
      <rPr>
        <b/>
        <sz val="8"/>
        <color rgb="FF000000"/>
        <rFont val="Calibri"/>
        <family val="2"/>
      </rPr>
      <t xml:space="preserve"> </t>
    </r>
  </si>
  <si>
    <r>
      <t>Diplom Ing.</t>
    </r>
    <r>
      <rPr>
        <b/>
        <sz val="8"/>
        <color rgb="FF000000"/>
        <rFont val="Calibri"/>
        <family val="2"/>
      </rPr>
      <t xml:space="preserve"> </t>
    </r>
  </si>
  <si>
    <t>Kiropraktorer og medlemmer af AAK, CA og IAK som ikke kan placeres indenfor en af de øvrige uddannelseskategorier. Cand.design, ph.d. i arkitektur og design samt master of architecture and design indgår også her</t>
  </si>
  <si>
    <t>Cand.arch.</t>
  </si>
  <si>
    <t>Bygningskonst.</t>
  </si>
  <si>
    <t>Cand. pharm., cand. scient lægemiddelvidenskab, cand. scient medicinalkemi, cand. scient medicinalbiologi, cand. scient molekylær medicin, humanbiologer, Ph.d. farmaceuter</t>
  </si>
  <si>
    <t>Bygningskonstruktør</t>
  </si>
  <si>
    <t>Okt</t>
  </si>
  <si>
    <t>Nov</t>
  </si>
  <si>
    <t>Dec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</si>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</sst>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"/>
    <numFmt numFmtId="166" formatCode="0.0"/>
    <numFmt numFmtId="167" formatCode="0;0;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i/>
      <sz val="10"/>
      <name val="Arial"/>
      <family val="2"/>
    </font>
    <font>
      <b/>
      <sz val="8"/>
      <color rgb="FF000000"/>
      <name val="Calibri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2D4D8"/>
        <bgColor indexed="64"/>
      </patternFill>
    </fill>
    <fill>
      <patternFill patternType="solid">
        <fgColor rgb="FF6FC1C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2D2C"/>
        <bgColor indexed="64"/>
      </patternFill>
    </fill>
    <fill>
      <patternFill patternType="solid">
        <fgColor rgb="FF79CA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5" fillId="0" borderId="0"/>
    <xf numFmtId="0" fontId="2" fillId="0" borderId="0"/>
    <xf numFmtId="0" fontId="1" fillId="0" borderId="0"/>
  </cellStyleXfs>
  <cellXfs count="183">
    <xf numFmtId="0" fontId="0" fillId="0" borderId="0" xfId="0"/>
    <xf numFmtId="0" fontId="0" fillId="2" borderId="0" xfId="0" applyFill="1"/>
    <xf numFmtId="3" fontId="4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quotePrefix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/>
    </xf>
    <xf numFmtId="3" fontId="0" fillId="2" borderId="0" xfId="0" applyNumberFormat="1" applyFill="1"/>
    <xf numFmtId="0" fontId="8" fillId="2" borderId="0" xfId="0" applyFont="1" applyFill="1" applyAlignment="1">
      <alignment vertical="center"/>
    </xf>
    <xf numFmtId="164" fontId="8" fillId="2" borderId="0" xfId="1" applyFont="1" applyFill="1" applyAlignment="1">
      <alignment horizontal="right" vertical="center"/>
    </xf>
    <xf numFmtId="164" fontId="8" fillId="2" borderId="0" xfId="1" applyFont="1" applyFill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3" fillId="0" borderId="0" xfId="0" applyFont="1"/>
    <xf numFmtId="49" fontId="0" fillId="0" borderId="0" xfId="0" applyNumberFormat="1" applyAlignment="1">
      <alignment wrapText="1"/>
    </xf>
    <xf numFmtId="0" fontId="9" fillId="3" borderId="0" xfId="0" applyFont="1" applyFill="1"/>
    <xf numFmtId="3" fontId="2" fillId="3" borderId="0" xfId="0" applyNumberFormat="1" applyFont="1" applyFill="1"/>
    <xf numFmtId="3" fontId="2" fillId="2" borderId="0" xfId="0" applyNumberFormat="1" applyFont="1" applyFill="1"/>
    <xf numFmtId="0" fontId="9" fillId="0" borderId="0" xfId="0" applyFont="1"/>
    <xf numFmtId="3" fontId="2" fillId="0" borderId="0" xfId="0" applyNumberFormat="1" applyFont="1"/>
    <xf numFmtId="3" fontId="4" fillId="0" borderId="0" xfId="0" applyNumberFormat="1" applyFont="1"/>
    <xf numFmtId="0" fontId="10" fillId="0" borderId="0" xfId="0" applyFont="1"/>
    <xf numFmtId="0" fontId="10" fillId="4" borderId="0" xfId="0" applyFont="1" applyFill="1"/>
    <xf numFmtId="0" fontId="0" fillId="4" borderId="0" xfId="0" applyFill="1"/>
    <xf numFmtId="0" fontId="8" fillId="0" borderId="0" xfId="0" applyFont="1"/>
    <xf numFmtId="0" fontId="8" fillId="4" borderId="0" xfId="0" applyFont="1" applyFill="1"/>
    <xf numFmtId="0" fontId="9" fillId="0" borderId="0" xfId="0" applyFont="1" applyAlignment="1">
      <alignment horizontal="center"/>
    </xf>
    <xf numFmtId="0" fontId="2" fillId="0" borderId="0" xfId="0" applyFont="1"/>
    <xf numFmtId="3" fontId="9" fillId="3" borderId="0" xfId="0" applyNumberFormat="1" applyFont="1" applyFill="1"/>
    <xf numFmtId="3" fontId="0" fillId="0" borderId="0" xfId="0" applyNumberFormat="1"/>
    <xf numFmtId="3" fontId="9" fillId="0" borderId="0" xfId="0" applyNumberFormat="1" applyFont="1"/>
    <xf numFmtId="0" fontId="4" fillId="0" borderId="0" xfId="0" applyFont="1"/>
    <xf numFmtId="0" fontId="4" fillId="4" borderId="0" xfId="0" applyFont="1" applyFill="1"/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0" borderId="0" xfId="0" applyNumberFormat="1"/>
    <xf numFmtId="21" fontId="11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8" fillId="0" borderId="0" xfId="0" applyFont="1" applyAlignment="1">
      <alignment vertical="center"/>
    </xf>
    <xf numFmtId="0" fontId="12" fillId="0" borderId="0" xfId="0" applyFont="1"/>
    <xf numFmtId="167" fontId="0" fillId="0" borderId="0" xfId="0" applyNumberFormat="1"/>
    <xf numFmtId="167" fontId="4" fillId="0" borderId="0" xfId="0" applyNumberFormat="1" applyFont="1"/>
    <xf numFmtId="0" fontId="10" fillId="5" borderId="0" xfId="0" applyFont="1" applyFill="1"/>
    <xf numFmtId="0" fontId="9" fillId="5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/>
    <xf numFmtId="0" fontId="8" fillId="5" borderId="0" xfId="0" applyFont="1" applyFill="1"/>
    <xf numFmtId="166" fontId="4" fillId="0" borderId="0" xfId="0" applyNumberFormat="1" applyFont="1" applyAlignment="1">
      <alignment horizontal="right"/>
    </xf>
    <xf numFmtId="166" fontId="8" fillId="0" borderId="0" xfId="0" applyNumberFormat="1" applyFont="1"/>
    <xf numFmtId="0" fontId="2" fillId="2" borderId="0" xfId="2" applyFill="1"/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/>
    <xf numFmtId="3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2" fillId="0" borderId="0" xfId="0" applyNumberFormat="1" applyFont="1"/>
    <xf numFmtId="167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165" fontId="4" fillId="0" borderId="0" xfId="0" applyNumberFormat="1" applyFont="1"/>
    <xf numFmtId="165" fontId="2" fillId="2" borderId="0" xfId="2" applyNumberFormat="1" applyFill="1"/>
    <xf numFmtId="3" fontId="0" fillId="0" borderId="0" xfId="0" applyNumberFormat="1" applyAlignment="1">
      <alignment horizontal="right"/>
    </xf>
    <xf numFmtId="165" fontId="4" fillId="0" borderId="0" xfId="0" applyNumberFormat="1" applyFont="1" applyAlignment="1">
      <alignment horizontal="right"/>
    </xf>
    <xf numFmtId="166" fontId="2" fillId="2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0" fontId="0" fillId="2" borderId="0" xfId="2" applyFont="1" applyFill="1"/>
    <xf numFmtId="3" fontId="19" fillId="6" borderId="0" xfId="0" applyNumberFormat="1" applyFont="1" applyFill="1"/>
    <xf numFmtId="3" fontId="16" fillId="6" borderId="0" xfId="0" applyNumberFormat="1" applyFont="1" applyFill="1" applyAlignment="1">
      <alignment horizontal="right"/>
    </xf>
    <xf numFmtId="3" fontId="19" fillId="7" borderId="0" xfId="0" applyNumberFormat="1" applyFont="1" applyFill="1"/>
    <xf numFmtId="3" fontId="16" fillId="7" borderId="0" xfId="0" applyNumberFormat="1" applyFont="1" applyFill="1" applyAlignment="1">
      <alignment horizontal="right"/>
    </xf>
    <xf numFmtId="3" fontId="19" fillId="0" borderId="0" xfId="0" applyNumberFormat="1" applyFont="1"/>
    <xf numFmtId="3" fontId="16" fillId="0" borderId="0" xfId="0" applyNumberFormat="1" applyFont="1" applyAlignment="1">
      <alignment horizontal="right"/>
    </xf>
    <xf numFmtId="0" fontId="0" fillId="8" borderId="0" xfId="0" applyFill="1"/>
    <xf numFmtId="0" fontId="17" fillId="9" borderId="0" xfId="0" applyFont="1" applyFill="1"/>
    <xf numFmtId="3" fontId="18" fillId="9" borderId="0" xfId="0" applyNumberFormat="1" applyFont="1" applyFill="1" applyAlignment="1">
      <alignment horizontal="right"/>
    </xf>
    <xf numFmtId="3" fontId="19" fillId="10" borderId="0" xfId="0" applyNumberFormat="1" applyFont="1" applyFill="1"/>
    <xf numFmtId="3" fontId="16" fillId="10" borderId="0" xfId="0" applyNumberFormat="1" applyFont="1" applyFill="1" applyAlignment="1">
      <alignment horizontal="right"/>
    </xf>
    <xf numFmtId="165" fontId="18" fillId="9" borderId="0" xfId="0" applyNumberFormat="1" applyFont="1" applyFill="1" applyAlignment="1">
      <alignment horizontal="right"/>
    </xf>
    <xf numFmtId="165" fontId="16" fillId="6" borderId="0" xfId="0" applyNumberFormat="1" applyFont="1" applyFill="1" applyAlignment="1">
      <alignment horizontal="right"/>
    </xf>
    <xf numFmtId="165" fontId="16" fillId="10" borderId="0" xfId="0" applyNumberFormat="1" applyFont="1" applyFill="1" applyAlignment="1">
      <alignment horizontal="right"/>
    </xf>
    <xf numFmtId="165" fontId="16" fillId="0" borderId="0" xfId="0" applyNumberFormat="1" applyFont="1" applyAlignment="1">
      <alignment horizontal="right"/>
    </xf>
    <xf numFmtId="165" fontId="16" fillId="7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 indent="1"/>
    </xf>
    <xf numFmtId="3" fontId="20" fillId="2" borderId="0" xfId="0" applyNumberFormat="1" applyFont="1" applyFill="1"/>
    <xf numFmtId="3" fontId="18" fillId="2" borderId="0" xfId="0" applyNumberFormat="1" applyFont="1" applyFill="1"/>
    <xf numFmtId="165" fontId="20" fillId="2" borderId="0" xfId="0" applyNumberFormat="1" applyFont="1" applyFill="1" applyAlignment="1">
      <alignment horizontal="right"/>
    </xf>
    <xf numFmtId="165" fontId="16" fillId="2" borderId="0" xfId="0" applyNumberFormat="1" applyFont="1" applyFill="1" applyAlignment="1">
      <alignment horizontal="right"/>
    </xf>
    <xf numFmtId="3" fontId="18" fillId="2" borderId="0" xfId="0" applyNumberFormat="1" applyFont="1" applyFill="1" applyAlignment="1">
      <alignment horizontal="right"/>
    </xf>
    <xf numFmtId="3" fontId="20" fillId="2" borderId="0" xfId="0" applyNumberFormat="1" applyFont="1" applyFill="1" applyAlignment="1">
      <alignment horizontal="right"/>
    </xf>
    <xf numFmtId="3" fontId="16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18" fillId="2" borderId="0" xfId="0" applyNumberFormat="1" applyFont="1" applyFill="1" applyAlignment="1">
      <alignment horizontal="right"/>
    </xf>
    <xf numFmtId="165" fontId="19" fillId="10" borderId="0" xfId="0" applyNumberFormat="1" applyFont="1" applyFill="1"/>
    <xf numFmtId="165" fontId="20" fillId="2" borderId="0" xfId="0" applyNumberFormat="1" applyFont="1" applyFill="1"/>
    <xf numFmtId="165" fontId="19" fillId="0" borderId="0" xfId="0" applyNumberFormat="1" applyFont="1"/>
    <xf numFmtId="165" fontId="19" fillId="6" borderId="0" xfId="0" applyNumberFormat="1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4" fillId="2" borderId="0" xfId="0" applyNumberFormat="1" applyFont="1" applyFill="1"/>
    <xf numFmtId="165" fontId="4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165" fontId="0" fillId="2" borderId="0" xfId="0" applyNumberFormat="1" applyFill="1" applyAlignment="1">
      <alignment horizontal="right"/>
    </xf>
    <xf numFmtId="166" fontId="0" fillId="2" borderId="0" xfId="0" applyNumberForma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166" fontId="4" fillId="2" borderId="0" xfId="0" applyNumberFormat="1" applyFont="1" applyFill="1"/>
    <xf numFmtId="3" fontId="9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165" fontId="8" fillId="6" borderId="0" xfId="0" applyNumberFormat="1" applyFont="1" applyFill="1" applyAlignment="1">
      <alignment horizontal="right" vertical="center"/>
    </xf>
    <xf numFmtId="3" fontId="9" fillId="10" borderId="0" xfId="0" applyNumberFormat="1" applyFont="1" applyFill="1" applyAlignment="1">
      <alignment vertical="center"/>
    </xf>
    <xf numFmtId="3" fontId="8" fillId="10" borderId="0" xfId="0" applyNumberFormat="1" applyFont="1" applyFill="1" applyAlignment="1">
      <alignment horizontal="right" vertical="center"/>
    </xf>
    <xf numFmtId="165" fontId="8" fillId="10" borderId="0" xfId="0" applyNumberFormat="1" applyFont="1" applyFill="1" applyAlignment="1">
      <alignment horizontal="right" vertical="center"/>
    </xf>
    <xf numFmtId="3" fontId="8" fillId="6" borderId="0" xfId="0" quotePrefix="1" applyNumberFormat="1" applyFont="1" applyFill="1" applyAlignment="1">
      <alignment vertical="center"/>
    </xf>
    <xf numFmtId="0" fontId="8" fillId="10" borderId="0" xfId="0" quotePrefix="1" applyFont="1" applyFill="1" applyAlignment="1">
      <alignment vertical="center"/>
    </xf>
    <xf numFmtId="3" fontId="8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9" fillId="8" borderId="0" xfId="0" applyNumberFormat="1" applyFont="1" applyFill="1" applyAlignment="1">
      <alignment horizontal="right" vertical="center"/>
    </xf>
    <xf numFmtId="165" fontId="8" fillId="8" borderId="0" xfId="0" applyNumberFormat="1" applyFont="1" applyFill="1" applyAlignment="1">
      <alignment horizontal="right" vertical="center"/>
    </xf>
    <xf numFmtId="3" fontId="4" fillId="8" borderId="0" xfId="0" applyNumberFormat="1" applyFont="1" applyFill="1"/>
    <xf numFmtId="3" fontId="5" fillId="8" borderId="0" xfId="0" applyNumberFormat="1" applyFont="1" applyFill="1" applyAlignment="1">
      <alignment vertical="center"/>
    </xf>
    <xf numFmtId="3" fontId="6" fillId="8" borderId="0" xfId="0" applyNumberFormat="1" applyFont="1" applyFill="1" applyAlignment="1">
      <alignment vertical="center"/>
    </xf>
    <xf numFmtId="3" fontId="7" fillId="8" borderId="0" xfId="0" applyNumberFormat="1" applyFont="1" applyFill="1" applyAlignment="1">
      <alignment vertical="center"/>
    </xf>
    <xf numFmtId="3" fontId="9" fillId="8" borderId="0" xfId="0" applyNumberFormat="1" applyFont="1" applyFill="1"/>
    <xf numFmtId="3" fontId="6" fillId="8" borderId="0" xfId="0" applyNumberFormat="1" applyFont="1" applyFill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3" fontId="9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vertical="center"/>
    </xf>
    <xf numFmtId="0" fontId="0" fillId="6" borderId="0" xfId="0" applyFill="1"/>
    <xf numFmtId="3" fontId="8" fillId="10" borderId="0" xfId="0" applyNumberFormat="1" applyFont="1" applyFill="1" applyAlignment="1">
      <alignment vertical="center"/>
    </xf>
    <xf numFmtId="165" fontId="8" fillId="10" borderId="0" xfId="0" applyNumberFormat="1" applyFont="1" applyFill="1" applyAlignment="1">
      <alignment vertical="center"/>
    </xf>
    <xf numFmtId="0" fontId="0" fillId="10" borderId="0" xfId="0" applyFill="1"/>
    <xf numFmtId="165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vertical="center"/>
    </xf>
    <xf numFmtId="3" fontId="8" fillId="8" borderId="0" xfId="0" quotePrefix="1" applyNumberFormat="1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left"/>
    </xf>
    <xf numFmtId="3" fontId="20" fillId="6" borderId="0" xfId="0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3" fontId="16" fillId="6" borderId="0" xfId="0" applyNumberFormat="1" applyFont="1" applyFill="1" applyAlignment="1">
      <alignment vertical="center"/>
    </xf>
    <xf numFmtId="3" fontId="20" fillId="10" borderId="0" xfId="0" applyNumberFormat="1" applyFont="1" applyFill="1" applyAlignment="1">
      <alignment vertical="center"/>
    </xf>
    <xf numFmtId="3" fontId="16" fillId="10" borderId="0" xfId="0" applyNumberFormat="1" applyFont="1" applyFill="1" applyAlignment="1">
      <alignment vertical="center"/>
    </xf>
    <xf numFmtId="3" fontId="20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0" fillId="0" borderId="0" xfId="2" applyFont="1" applyAlignment="1">
      <alignment vertical="center"/>
    </xf>
    <xf numFmtId="3" fontId="16" fillId="6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</cellXfs>
  <cellStyles count="7">
    <cellStyle name="K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00000000-0005-0000-0000-000004000000}"/>
    <cellStyle name="Normal 4 2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colors>
    <mruColors>
      <color rgb="FFFFFFFF"/>
      <color rgb="FF79CAD9"/>
      <color rgb="FFD2D4D8"/>
      <color rgb="FFE52D2C"/>
      <color rgb="FF76BE80"/>
      <color rgb="FF02778A"/>
      <color rgb="FFD65755"/>
      <color rgb="FFD31313"/>
      <color rgb="FFED3A38"/>
      <color rgb="FF6FC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EKG54"/>
  <sheetViews>
    <sheetView zoomScaleNormal="100" zoomScaleSheetLayoutView="100" workbookViewId="0">
      <selection activeCell="Z24" sqref="Z24"/>
    </sheetView>
  </sheetViews>
  <sheetFormatPr defaultRowHeight="12.75" x14ac:dyDescent="0.2"/>
  <cols>
    <col min="1" max="1" width="19.140625" style="1" bestFit="1" customWidth="1"/>
    <col min="2" max="2" width="0.7109375" style="140" customWidth="1"/>
    <col min="3" max="3" width="5.7109375" style="1" customWidth="1"/>
    <col min="4" max="6" width="5.7109375" style="1" bestFit="1" customWidth="1"/>
    <col min="7" max="7" width="0.7109375" style="140" customWidth="1"/>
    <col min="8" max="8" width="5.28515625" style="1" customWidth="1"/>
    <col min="9" max="11" width="5" style="1" bestFit="1" customWidth="1"/>
    <col min="12" max="12" width="0.5703125" style="140" customWidth="1"/>
    <col min="13" max="14" width="6.7109375" style="1" customWidth="1"/>
    <col min="15" max="15" width="0.7109375" style="140" customWidth="1"/>
    <col min="16" max="17" width="6.7109375" style="1" customWidth="1"/>
    <col min="18" max="16384" width="9.140625" style="1"/>
  </cols>
  <sheetData>
    <row r="1" spans="1:3673" ht="15.75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3673" ht="6" customHeight="1" x14ac:dyDescent="0.2"/>
    <row r="3" spans="1:3673" ht="15" x14ac:dyDescent="0.2">
      <c r="C3" s="170" t="s">
        <v>1</v>
      </c>
      <c r="D3" s="170"/>
      <c r="E3" s="170"/>
      <c r="F3" s="170"/>
      <c r="G3" s="170"/>
      <c r="H3" s="170"/>
      <c r="I3" s="170"/>
      <c r="J3" s="170"/>
      <c r="K3" s="170"/>
      <c r="L3" s="141"/>
      <c r="M3" s="171" t="s">
        <v>2</v>
      </c>
      <c r="N3" s="171"/>
      <c r="O3" s="171"/>
      <c r="P3" s="171"/>
      <c r="Q3" s="171"/>
    </row>
    <row r="4" spans="1:3673" x14ac:dyDescent="0.2">
      <c r="C4" s="172" t="s">
        <v>174</v>
      </c>
      <c r="D4" s="172"/>
      <c r="E4" s="172"/>
      <c r="F4" s="172"/>
      <c r="G4" s="145"/>
      <c r="H4" s="172" t="s">
        <v>175</v>
      </c>
      <c r="I4" s="172"/>
      <c r="J4" s="172"/>
      <c r="K4" s="172"/>
      <c r="L4" s="142"/>
      <c r="M4" s="172" t="s">
        <v>174</v>
      </c>
      <c r="N4" s="172"/>
      <c r="O4" s="156"/>
      <c r="P4" s="172" t="s">
        <v>175</v>
      </c>
      <c r="Q4" s="172"/>
    </row>
    <row r="5" spans="1:3673" x14ac:dyDescent="0.2">
      <c r="C5" s="4">
        <v>2022</v>
      </c>
      <c r="D5" s="4">
        <v>2022</v>
      </c>
      <c r="E5" s="4">
        <v>2022</v>
      </c>
      <c r="F5" s="4">
        <v>2023</v>
      </c>
      <c r="G5" s="146"/>
      <c r="H5" s="4">
        <v>2022</v>
      </c>
      <c r="I5" s="4">
        <v>2022</v>
      </c>
      <c r="J5" s="4">
        <v>2022</v>
      </c>
      <c r="K5" s="4">
        <v>2023</v>
      </c>
      <c r="L5" s="143"/>
      <c r="M5" s="5">
        <v>2022</v>
      </c>
      <c r="N5" s="5">
        <v>2023</v>
      </c>
      <c r="O5" s="146"/>
      <c r="P5" s="5">
        <v>2022</v>
      </c>
      <c r="Q5" s="5">
        <v>2023</v>
      </c>
    </row>
    <row r="6" spans="1:3673" x14ac:dyDescent="0.2">
      <c r="C6" s="3" t="s">
        <v>217</v>
      </c>
      <c r="D6" s="3" t="s">
        <v>218</v>
      </c>
      <c r="E6" s="3" t="s">
        <v>219</v>
      </c>
      <c r="F6" s="3" t="s">
        <v>220</v>
      </c>
      <c r="G6" s="146"/>
      <c r="H6" s="3" t="s">
        <v>217</v>
      </c>
      <c r="I6" s="3" t="s">
        <v>218</v>
      </c>
      <c r="J6" s="3" t="s">
        <v>219</v>
      </c>
      <c r="K6" s="3" t="s">
        <v>220</v>
      </c>
      <c r="L6" s="143"/>
      <c r="M6" s="3" t="s">
        <v>220</v>
      </c>
      <c r="N6" s="3" t="s">
        <v>220</v>
      </c>
      <c r="O6" s="146"/>
      <c r="P6" s="3" t="s">
        <v>220</v>
      </c>
      <c r="Q6" s="3" t="s">
        <v>220</v>
      </c>
    </row>
    <row r="7" spans="1:3673" ht="5.25" customHeight="1" x14ac:dyDescent="0.2">
      <c r="C7" s="6"/>
      <c r="D7" s="6"/>
      <c r="E7" s="6"/>
      <c r="F7" s="6"/>
      <c r="G7" s="147"/>
      <c r="H7" s="6"/>
      <c r="I7" s="6"/>
      <c r="J7" s="6"/>
      <c r="K7" s="6"/>
      <c r="L7" s="144"/>
      <c r="M7" s="6"/>
      <c r="N7" s="6"/>
      <c r="O7" s="147"/>
      <c r="P7" s="6"/>
      <c r="Q7" s="6"/>
    </row>
    <row r="8" spans="1:3673" x14ac:dyDescent="0.2">
      <c r="A8" s="127" t="s">
        <v>155</v>
      </c>
      <c r="B8" s="136"/>
      <c r="C8" s="128">
        <v>12902.657300000001</v>
      </c>
      <c r="D8" s="128">
        <v>12956.959800000001</v>
      </c>
      <c r="E8" s="128">
        <v>12558.6718</v>
      </c>
      <c r="F8" s="128">
        <v>13747.219300000001</v>
      </c>
      <c r="G8" s="138"/>
      <c r="H8" s="129">
        <v>3.4102917000000001</v>
      </c>
      <c r="I8" s="129">
        <v>3.3986711299999999</v>
      </c>
      <c r="J8" s="129">
        <v>3.2817390799999999</v>
      </c>
      <c r="K8" s="129">
        <v>3.59181536</v>
      </c>
      <c r="L8" s="138"/>
      <c r="M8" s="128">
        <v>14494.4678</v>
      </c>
      <c r="N8" s="128">
        <f>F8</f>
        <v>13747.219300000001</v>
      </c>
      <c r="O8" s="138"/>
      <c r="P8" s="129">
        <v>3.8698156500000001</v>
      </c>
      <c r="Q8" s="129">
        <f>K8</f>
        <v>3.59181536</v>
      </c>
    </row>
    <row r="9" spans="1:3673" x14ac:dyDescent="0.2">
      <c r="A9" s="168" t="s">
        <v>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</row>
    <row r="10" spans="1:3673" x14ac:dyDescent="0.2">
      <c r="A10" s="130" t="s">
        <v>4</v>
      </c>
      <c r="B10" s="136"/>
      <c r="C10" s="131"/>
      <c r="D10" s="131"/>
      <c r="E10" s="131"/>
      <c r="F10" s="131"/>
      <c r="G10" s="138"/>
      <c r="H10" s="132"/>
      <c r="I10" s="132"/>
      <c r="J10" s="132"/>
      <c r="K10" s="132"/>
      <c r="L10" s="138"/>
      <c r="M10" s="131"/>
      <c r="N10" s="131"/>
      <c r="O10" s="138"/>
      <c r="P10" s="132"/>
      <c r="Q10" s="132"/>
    </row>
    <row r="11" spans="1:3673" x14ac:dyDescent="0.2">
      <c r="A11" s="7" t="s">
        <v>203</v>
      </c>
      <c r="B11" s="136"/>
      <c r="C11" s="8">
        <v>4331.0445399999999</v>
      </c>
      <c r="D11" s="8">
        <v>4238.7052199999998</v>
      </c>
      <c r="E11" s="8">
        <v>4158.0406400000002</v>
      </c>
      <c r="F11" s="8">
        <v>4441.61798</v>
      </c>
      <c r="G11" s="138"/>
      <c r="H11" s="9">
        <v>19.890941699999999</v>
      </c>
      <c r="I11" s="9">
        <v>19.789752499999999</v>
      </c>
      <c r="J11" s="9">
        <v>19.657368000000002</v>
      </c>
      <c r="K11" s="9">
        <v>20.812009199999999</v>
      </c>
      <c r="L11" s="138"/>
      <c r="M11" s="8">
        <v>4695.1581900000001</v>
      </c>
      <c r="N11" s="8">
        <f>F11</f>
        <v>4441.61798</v>
      </c>
      <c r="O11" s="138"/>
      <c r="P11" s="9">
        <v>21.0938868</v>
      </c>
      <c r="Q11" s="9">
        <f>K11</f>
        <v>20.812009199999999</v>
      </c>
    </row>
    <row r="12" spans="1:3673" x14ac:dyDescent="0.2">
      <c r="A12" s="133" t="s">
        <v>5</v>
      </c>
      <c r="B12" s="136"/>
      <c r="C12" s="128">
        <v>1421.3400999999999</v>
      </c>
      <c r="D12" s="128">
        <v>1419.8046899999999</v>
      </c>
      <c r="E12" s="128">
        <v>1412.7790500000001</v>
      </c>
      <c r="F12" s="128">
        <v>1496.90399</v>
      </c>
      <c r="G12" s="138"/>
      <c r="H12" s="129">
        <v>7.09235332</v>
      </c>
      <c r="I12" s="129">
        <v>7.10621393</v>
      </c>
      <c r="J12" s="129">
        <v>7.0388600400000003</v>
      </c>
      <c r="K12" s="129">
        <v>7.4139383299999997</v>
      </c>
      <c r="L12" s="138"/>
      <c r="M12" s="128">
        <v>1850.12345</v>
      </c>
      <c r="N12" s="128">
        <f t="shared" ref="N12:N13" si="0">F12</f>
        <v>1496.90399</v>
      </c>
      <c r="O12" s="138"/>
      <c r="P12" s="129">
        <v>9.0465524399999993</v>
      </c>
      <c r="Q12" s="129">
        <f t="shared" ref="Q12:Q13" si="1">K12</f>
        <v>7.4139383299999997</v>
      </c>
      <c r="T12" s="10"/>
    </row>
    <row r="13" spans="1:3673" x14ac:dyDescent="0.2">
      <c r="A13" s="134" t="s">
        <v>6</v>
      </c>
      <c r="B13" s="136"/>
      <c r="C13" s="131">
        <v>6410.0159700000004</v>
      </c>
      <c r="D13" s="131">
        <v>6568.5164599999998</v>
      </c>
      <c r="E13" s="131">
        <v>6275.1098099999999</v>
      </c>
      <c r="F13" s="131">
        <v>7071.7416300000004</v>
      </c>
      <c r="G13" s="138"/>
      <c r="H13" s="132">
        <v>2.1576308800000001</v>
      </c>
      <c r="I13" s="132">
        <v>2.2081703199999998</v>
      </c>
      <c r="J13" s="132">
        <v>2.1016480099999999</v>
      </c>
      <c r="K13" s="132">
        <v>2.3202090100000001</v>
      </c>
      <c r="L13" s="138"/>
      <c r="M13" s="131">
        <v>7134.8519900000001</v>
      </c>
      <c r="N13" s="131">
        <f t="shared" si="0"/>
        <v>7071.7416300000004</v>
      </c>
      <c r="O13" s="138"/>
      <c r="P13" s="132">
        <v>2.41969564</v>
      </c>
      <c r="Q13" s="132">
        <f t="shared" si="1"/>
        <v>2.3202090100000001</v>
      </c>
    </row>
    <row r="14" spans="1:3673" x14ac:dyDescent="0.2">
      <c r="A14" s="135"/>
      <c r="B14" s="136"/>
      <c r="C14" s="137"/>
      <c r="D14" s="137"/>
      <c r="E14" s="137"/>
      <c r="F14" s="137"/>
      <c r="G14" s="138"/>
      <c r="H14" s="139"/>
      <c r="I14" s="139"/>
      <c r="J14" s="139"/>
      <c r="K14" s="139"/>
      <c r="L14" s="138"/>
      <c r="M14" s="137"/>
      <c r="N14" s="137"/>
      <c r="O14" s="138"/>
      <c r="P14" s="139"/>
      <c r="Q14" s="139"/>
    </row>
    <row r="15" spans="1:3673" x14ac:dyDescent="0.2">
      <c r="A15" s="168" t="s">
        <v>7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</row>
    <row r="16" spans="1:3673" s="149" customFormat="1" x14ac:dyDescent="0.2">
      <c r="A16" s="127" t="s">
        <v>8</v>
      </c>
      <c r="B16" s="136"/>
      <c r="C16" s="128">
        <v>2619.0872100000001</v>
      </c>
      <c r="D16" s="128">
        <v>2640.5542099999998</v>
      </c>
      <c r="E16" s="128">
        <v>2621.4440500000001</v>
      </c>
      <c r="F16" s="128">
        <v>2825.6917199999998</v>
      </c>
      <c r="G16" s="138"/>
      <c r="H16" s="129">
        <v>2.57380991</v>
      </c>
      <c r="I16" s="153">
        <v>2.5929486100000001</v>
      </c>
      <c r="J16" s="153">
        <v>2.5679469300000002</v>
      </c>
      <c r="K16" s="153">
        <v>2.7603106999999998</v>
      </c>
      <c r="L16" s="136"/>
      <c r="M16" s="154">
        <v>2986.1503400000001</v>
      </c>
      <c r="N16" s="154">
        <f>F16</f>
        <v>2825.6917199999998</v>
      </c>
      <c r="O16" s="136"/>
      <c r="P16" s="153">
        <v>2.9863472500000001</v>
      </c>
      <c r="Q16" s="153">
        <f>K16</f>
        <v>2.7603106999999998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</row>
    <row r="17" spans="1:3673" s="152" customFormat="1" x14ac:dyDescent="0.2">
      <c r="A17" s="134" t="s">
        <v>204</v>
      </c>
      <c r="B17" s="136"/>
      <c r="C17" s="131">
        <v>830.40991699999995</v>
      </c>
      <c r="D17" s="131">
        <v>861.41870300000005</v>
      </c>
      <c r="E17" s="131">
        <v>848.58728900000006</v>
      </c>
      <c r="F17" s="131">
        <v>931.17417799999998</v>
      </c>
      <c r="G17" s="138"/>
      <c r="H17" s="132">
        <v>14.647490100000001</v>
      </c>
      <c r="I17" s="132">
        <v>15.4187434</v>
      </c>
      <c r="J17" s="132">
        <v>15.3344597</v>
      </c>
      <c r="K17" s="132">
        <v>16.723711699999999</v>
      </c>
      <c r="L17" s="136"/>
      <c r="M17" s="131">
        <v>939.45939599999997</v>
      </c>
      <c r="N17" s="131">
        <f t="shared" ref="N17:N18" si="2">F17</f>
        <v>931.17417799999998</v>
      </c>
      <c r="O17" s="136"/>
      <c r="P17" s="132">
        <v>16.789885099999999</v>
      </c>
      <c r="Q17" s="132">
        <f t="shared" ref="Q17:Q18" si="3">K17</f>
        <v>16.723711699999999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</row>
    <row r="18" spans="1:3673" s="85" customFormat="1" x14ac:dyDescent="0.2">
      <c r="A18" s="155" t="s">
        <v>6</v>
      </c>
      <c r="B18" s="136"/>
      <c r="C18" s="137">
        <v>1575.4309699999999</v>
      </c>
      <c r="D18" s="137">
        <v>1604.0803699999999</v>
      </c>
      <c r="E18" s="137">
        <v>1590.78828</v>
      </c>
      <c r="F18" s="137">
        <v>1702.5553600000001</v>
      </c>
      <c r="G18" s="138"/>
      <c r="H18" s="139">
        <v>1.89184321</v>
      </c>
      <c r="I18" s="139">
        <v>1.92372649</v>
      </c>
      <c r="J18" s="139">
        <v>1.9033260000000001</v>
      </c>
      <c r="K18" s="139">
        <v>2.0313110299999999</v>
      </c>
      <c r="L18" s="136"/>
      <c r="M18" s="137">
        <v>1804.6040800000001</v>
      </c>
      <c r="N18" s="135">
        <f t="shared" si="2"/>
        <v>1702.5553600000001</v>
      </c>
      <c r="O18" s="136"/>
      <c r="P18" s="139">
        <v>2.2114066800000001</v>
      </c>
      <c r="Q18" s="148">
        <f t="shared" si="3"/>
        <v>2.0313110299999999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</row>
    <row r="19" spans="1:3673" x14ac:dyDescent="0.2">
      <c r="A19" s="11"/>
      <c r="B19" s="136"/>
      <c r="C19" s="8"/>
      <c r="D19" s="8"/>
      <c r="E19" s="8"/>
      <c r="F19" s="8"/>
      <c r="G19" s="136"/>
      <c r="H19" s="12"/>
      <c r="I19" s="12"/>
      <c r="J19" s="12"/>
      <c r="K19" s="12"/>
      <c r="L19" s="136"/>
      <c r="M19" s="8"/>
      <c r="N19" s="8"/>
      <c r="O19" s="136"/>
      <c r="P19" s="13"/>
      <c r="Q19" s="13"/>
    </row>
    <row r="20" spans="1:3673" s="149" customFormat="1" x14ac:dyDescent="0.2">
      <c r="A20" s="127" t="s">
        <v>9</v>
      </c>
      <c r="B20" s="136"/>
      <c r="C20" s="154">
        <v>3777.3406300000001</v>
      </c>
      <c r="D20" s="154">
        <v>3833.5627899999999</v>
      </c>
      <c r="E20" s="154">
        <v>3574.9851399999998</v>
      </c>
      <c r="F20" s="154">
        <v>3947.2505000000001</v>
      </c>
      <c r="G20" s="136"/>
      <c r="H20" s="129">
        <v>5.2972822700000002</v>
      </c>
      <c r="I20" s="153">
        <v>5.3653364200000002</v>
      </c>
      <c r="J20" s="153">
        <v>5.0087404299999996</v>
      </c>
      <c r="K20" s="153">
        <v>5.4992577999999996</v>
      </c>
      <c r="L20" s="136"/>
      <c r="M20" s="154">
        <v>4196.2592400000003</v>
      </c>
      <c r="N20" s="154">
        <f>F20</f>
        <v>3947.2505000000001</v>
      </c>
      <c r="O20" s="136"/>
      <c r="P20" s="153">
        <v>5.9630851700000003</v>
      </c>
      <c r="Q20" s="153">
        <f>K20</f>
        <v>5.4992577999999996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</row>
    <row r="21" spans="1:3673" s="152" customFormat="1" x14ac:dyDescent="0.2">
      <c r="A21" s="134" t="s">
        <v>204</v>
      </c>
      <c r="B21" s="137">
        <v>23672</v>
      </c>
      <c r="C21" s="131">
        <v>1088.09933</v>
      </c>
      <c r="D21" s="131">
        <v>1056.8891599999999</v>
      </c>
      <c r="E21" s="131">
        <v>1043.5796</v>
      </c>
      <c r="F21" s="131">
        <v>1049.42635</v>
      </c>
      <c r="G21" s="138"/>
      <c r="H21" s="132">
        <v>30.146026500000001</v>
      </c>
      <c r="I21" s="132">
        <v>29.3353976</v>
      </c>
      <c r="J21" s="132">
        <v>28.906595299999999</v>
      </c>
      <c r="K21" s="132">
        <v>29.325646599999999</v>
      </c>
      <c r="L21" s="136"/>
      <c r="M21" s="131">
        <v>1127.30711</v>
      </c>
      <c r="N21" s="131">
        <f t="shared" ref="N21:N22" si="4">F21</f>
        <v>1049.42635</v>
      </c>
      <c r="O21" s="136"/>
      <c r="P21" s="132">
        <v>30.555608599999999</v>
      </c>
      <c r="Q21" s="132">
        <f t="shared" ref="Q21:Q22" si="5">K21</f>
        <v>29.325646599999999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</row>
    <row r="22" spans="1:3673" s="85" customFormat="1" x14ac:dyDescent="0.2">
      <c r="A22" s="155" t="s">
        <v>6</v>
      </c>
      <c r="B22" s="136"/>
      <c r="C22" s="137">
        <v>2553.28033</v>
      </c>
      <c r="D22" s="137">
        <v>2646.0205099999998</v>
      </c>
      <c r="E22" s="137">
        <v>2433.08212</v>
      </c>
      <c r="F22" s="137">
        <v>2745.4852999999998</v>
      </c>
      <c r="G22" s="138"/>
      <c r="H22" s="139">
        <v>4.0458551299999996</v>
      </c>
      <c r="I22" s="139">
        <v>4.1861152400000003</v>
      </c>
      <c r="J22" s="139">
        <v>3.8408775099999999</v>
      </c>
      <c r="K22" s="139">
        <v>4.3273898800000001</v>
      </c>
      <c r="L22" s="136"/>
      <c r="M22" s="137">
        <v>2924.4980599999999</v>
      </c>
      <c r="N22" s="135">
        <f t="shared" si="4"/>
        <v>2745.4852999999998</v>
      </c>
      <c r="O22" s="136"/>
      <c r="P22" s="139">
        <v>4.7202168000000002</v>
      </c>
      <c r="Q22" s="148">
        <f t="shared" si="5"/>
        <v>4.3273898800000001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</row>
    <row r="23" spans="1:3673" x14ac:dyDescent="0.2">
      <c r="A23" s="11"/>
      <c r="B23" s="136"/>
      <c r="C23" s="14"/>
      <c r="D23" s="14"/>
      <c r="E23" s="14"/>
      <c r="F23" s="14"/>
      <c r="G23" s="136"/>
      <c r="H23" s="15"/>
      <c r="I23" s="15"/>
      <c r="J23" s="15"/>
      <c r="K23" s="15"/>
      <c r="L23" s="136"/>
      <c r="M23" s="14"/>
      <c r="N23" s="14"/>
      <c r="O23" s="136"/>
      <c r="P23" s="13"/>
      <c r="Q23" s="13"/>
    </row>
    <row r="24" spans="1:3673" s="149" customFormat="1" x14ac:dyDescent="0.2">
      <c r="A24" s="127" t="s">
        <v>10</v>
      </c>
      <c r="B24" s="136"/>
      <c r="C24" s="154">
        <v>1218.78008</v>
      </c>
      <c r="D24" s="154">
        <v>1205.7699299999999</v>
      </c>
      <c r="E24" s="154">
        <v>1182.47146</v>
      </c>
      <c r="F24" s="154">
        <v>1269.02124</v>
      </c>
      <c r="G24" s="136"/>
      <c r="H24" s="129">
        <v>1.7394691499999999</v>
      </c>
      <c r="I24" s="153">
        <v>1.71769938</v>
      </c>
      <c r="J24" s="153">
        <v>1.6810181900000001</v>
      </c>
      <c r="K24" s="153">
        <v>1.8004408599999999</v>
      </c>
      <c r="L24" s="136"/>
      <c r="M24" s="154">
        <v>1489.3943300000001</v>
      </c>
      <c r="N24" s="154">
        <f>F24</f>
        <v>1269.02124</v>
      </c>
      <c r="O24" s="136"/>
      <c r="P24" s="153">
        <v>2.15717179</v>
      </c>
      <c r="Q24" s="153">
        <f>K24</f>
        <v>1.8004408599999999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</row>
    <row r="25" spans="1:3673" s="152" customFormat="1" x14ac:dyDescent="0.2">
      <c r="A25" s="134" t="s">
        <v>204</v>
      </c>
      <c r="B25" s="136"/>
      <c r="C25" s="131">
        <v>499.92542200000003</v>
      </c>
      <c r="D25" s="131">
        <v>484.28963199999998</v>
      </c>
      <c r="E25" s="131">
        <v>466.21777400000002</v>
      </c>
      <c r="F25" s="131">
        <v>481.350686</v>
      </c>
      <c r="G25" s="138"/>
      <c r="H25" s="132">
        <v>16.585042300000001</v>
      </c>
      <c r="I25" s="132">
        <v>16.1160508</v>
      </c>
      <c r="J25" s="132">
        <v>15.538689400000001</v>
      </c>
      <c r="K25" s="132">
        <v>16.7909139</v>
      </c>
      <c r="L25" s="136"/>
      <c r="M25" s="131">
        <v>602.45826399999999</v>
      </c>
      <c r="N25" s="131">
        <f t="shared" ref="N25:N26" si="6">F25</f>
        <v>481.350686</v>
      </c>
      <c r="O25" s="136"/>
      <c r="P25" s="132">
        <v>19.107832999999999</v>
      </c>
      <c r="Q25" s="132">
        <f t="shared" ref="Q25:Q26" si="7">K25</f>
        <v>16.7909139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</row>
    <row r="26" spans="1:3673" s="85" customFormat="1" x14ac:dyDescent="0.2">
      <c r="A26" s="155" t="s">
        <v>6</v>
      </c>
      <c r="B26" s="136"/>
      <c r="C26" s="137">
        <v>690.34363800000006</v>
      </c>
      <c r="D26" s="137">
        <v>693.31190800000002</v>
      </c>
      <c r="E26" s="137">
        <v>688.31912799999998</v>
      </c>
      <c r="F26" s="137">
        <v>743.71393499999999</v>
      </c>
      <c r="G26" s="138"/>
      <c r="H26" s="139">
        <v>1.0672317899999999</v>
      </c>
      <c r="I26" s="139">
        <v>1.0713275900000001</v>
      </c>
      <c r="J26" s="139">
        <v>1.06136451</v>
      </c>
      <c r="K26" s="139">
        <v>1.1444467199999999</v>
      </c>
      <c r="L26" s="136"/>
      <c r="M26" s="137">
        <v>853.88900100000001</v>
      </c>
      <c r="N26" s="135">
        <f t="shared" si="6"/>
        <v>743.71393499999999</v>
      </c>
      <c r="O26" s="136"/>
      <c r="P26" s="139">
        <v>1.34385939</v>
      </c>
      <c r="Q26" s="148">
        <f t="shared" si="7"/>
        <v>1.1444467199999999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</row>
    <row r="28" spans="1:3673" ht="15.75" x14ac:dyDescent="0.25">
      <c r="A28" s="169" t="s">
        <v>11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</row>
    <row r="29" spans="1:3673" ht="5.25" customHeight="1" x14ac:dyDescent="0.2"/>
    <row r="30" spans="1:3673" ht="15" x14ac:dyDescent="0.2">
      <c r="C30" s="170" t="s">
        <v>1</v>
      </c>
      <c r="D30" s="170"/>
      <c r="E30" s="170"/>
      <c r="F30" s="170"/>
      <c r="G30" s="170"/>
      <c r="H30" s="170"/>
      <c r="I30" s="170"/>
      <c r="J30" s="170"/>
      <c r="K30" s="170"/>
      <c r="L30" s="141"/>
      <c r="M30" s="171" t="s">
        <v>2</v>
      </c>
      <c r="N30" s="171"/>
      <c r="O30" s="171"/>
      <c r="P30" s="171"/>
      <c r="Q30" s="171"/>
    </row>
    <row r="31" spans="1:3673" x14ac:dyDescent="0.2">
      <c r="C31" s="172" t="s">
        <v>174</v>
      </c>
      <c r="D31" s="172"/>
      <c r="E31" s="172"/>
      <c r="F31" s="172"/>
      <c r="G31" s="145"/>
      <c r="H31" s="172" t="s">
        <v>175</v>
      </c>
      <c r="I31" s="172"/>
      <c r="J31" s="172"/>
      <c r="K31" s="172"/>
      <c r="L31" s="142"/>
      <c r="M31" s="172" t="s">
        <v>174</v>
      </c>
      <c r="N31" s="172"/>
      <c r="O31" s="156"/>
      <c r="P31" s="172" t="s">
        <v>175</v>
      </c>
      <c r="Q31" s="172"/>
    </row>
    <row r="32" spans="1:3673" x14ac:dyDescent="0.2">
      <c r="C32" s="4">
        <v>2022</v>
      </c>
      <c r="D32" s="4">
        <v>2022</v>
      </c>
      <c r="E32" s="4">
        <v>2022</v>
      </c>
      <c r="F32" s="4">
        <v>2023</v>
      </c>
      <c r="G32" s="146"/>
      <c r="H32" s="4">
        <v>2022</v>
      </c>
      <c r="I32" s="4">
        <v>2022</v>
      </c>
      <c r="J32" s="4">
        <v>2022</v>
      </c>
      <c r="K32" s="4">
        <v>2023</v>
      </c>
      <c r="L32" s="143"/>
      <c r="M32" s="5">
        <v>2022</v>
      </c>
      <c r="N32" s="4">
        <v>2023</v>
      </c>
      <c r="O32" s="146"/>
      <c r="P32" s="5">
        <v>2022</v>
      </c>
      <c r="Q32" s="5">
        <v>2023</v>
      </c>
    </row>
    <row r="33" spans="1:3673" x14ac:dyDescent="0.2">
      <c r="C33" s="3" t="s">
        <v>217</v>
      </c>
      <c r="D33" s="3" t="s">
        <v>218</v>
      </c>
      <c r="E33" s="3" t="s">
        <v>219</v>
      </c>
      <c r="F33" s="3" t="s">
        <v>220</v>
      </c>
      <c r="G33" s="146"/>
      <c r="H33" s="3" t="s">
        <v>217</v>
      </c>
      <c r="I33" s="3" t="s">
        <v>218</v>
      </c>
      <c r="J33" s="3" t="s">
        <v>219</v>
      </c>
      <c r="K33" s="3" t="s">
        <v>220</v>
      </c>
      <c r="L33" s="143"/>
      <c r="M33" s="3" t="s">
        <v>220</v>
      </c>
      <c r="N33" s="3" t="s">
        <v>220</v>
      </c>
      <c r="O33" s="146"/>
      <c r="P33" s="3" t="s">
        <v>220</v>
      </c>
      <c r="Q33" s="3" t="s">
        <v>220</v>
      </c>
    </row>
    <row r="34" spans="1:3673" ht="5.25" customHeight="1" x14ac:dyDescent="0.2">
      <c r="C34" s="6"/>
      <c r="D34" s="6"/>
      <c r="E34" s="6"/>
      <c r="F34" s="6"/>
      <c r="G34" s="147"/>
      <c r="H34" s="6"/>
      <c r="I34" s="6"/>
      <c r="J34" s="6"/>
      <c r="K34" s="6"/>
      <c r="L34" s="144"/>
      <c r="M34" s="6"/>
      <c r="N34" s="6"/>
      <c r="O34" s="147"/>
      <c r="P34" s="6"/>
      <c r="Q34" s="6"/>
    </row>
    <row r="35" spans="1:3673" s="149" customFormat="1" x14ac:dyDescent="0.2">
      <c r="A35" s="127" t="s">
        <v>155</v>
      </c>
      <c r="B35" s="136"/>
      <c r="C35" s="128">
        <v>13091.4632</v>
      </c>
      <c r="D35" s="128">
        <v>12421.6679</v>
      </c>
      <c r="E35" s="128">
        <v>11483.9486</v>
      </c>
      <c r="F35" s="128">
        <v>13329.9825</v>
      </c>
      <c r="G35" s="138"/>
      <c r="H35" s="129">
        <v>3.44565689</v>
      </c>
      <c r="I35" s="129">
        <v>3.2841572399999999</v>
      </c>
      <c r="J35" s="129">
        <v>3.0372620600000002</v>
      </c>
      <c r="K35" s="129">
        <v>3.4968107599999998</v>
      </c>
      <c r="L35" s="138"/>
      <c r="M35" s="128">
        <v>13966.5872</v>
      </c>
      <c r="N35" s="128">
        <f>F35</f>
        <v>13329.9825</v>
      </c>
      <c r="O35" s="138"/>
      <c r="P35" s="129">
        <v>3.7580958</v>
      </c>
      <c r="Q35" s="129">
        <f>K35</f>
        <v>3.4968107599999998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</row>
    <row r="36" spans="1:3673" x14ac:dyDescent="0.2">
      <c r="A36" s="168" t="s">
        <v>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</row>
    <row r="37" spans="1:3673" s="152" customFormat="1" x14ac:dyDescent="0.2">
      <c r="A37" s="130" t="s">
        <v>4</v>
      </c>
      <c r="B37" s="136"/>
      <c r="C37" s="131"/>
      <c r="D37" s="131"/>
      <c r="E37" s="131"/>
      <c r="F37" s="131"/>
      <c r="G37" s="138"/>
      <c r="H37" s="132"/>
      <c r="I37" s="132"/>
      <c r="J37" s="132"/>
      <c r="K37" s="132"/>
      <c r="L37" s="138"/>
      <c r="M37" s="131"/>
      <c r="N37" s="131"/>
      <c r="O37" s="138"/>
      <c r="P37" s="132"/>
      <c r="Q37" s="13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</row>
    <row r="38" spans="1:3673" x14ac:dyDescent="0.2">
      <c r="A38" s="7" t="s">
        <v>203</v>
      </c>
      <c r="B38" s="136"/>
      <c r="C38" s="8">
        <v>4533.8975899999996</v>
      </c>
      <c r="D38" s="8">
        <v>4027.7371699999999</v>
      </c>
      <c r="E38" s="8">
        <v>3669.8732599999998</v>
      </c>
      <c r="F38" s="8">
        <v>3915.3785899999998</v>
      </c>
      <c r="G38" s="138"/>
      <c r="H38" s="9">
        <v>20.869494100000001</v>
      </c>
      <c r="I38" s="9">
        <v>19.121426</v>
      </c>
      <c r="J38" s="9">
        <v>17.604687999999999</v>
      </c>
      <c r="K38" s="9">
        <v>18.652653999999998</v>
      </c>
      <c r="L38" s="138"/>
      <c r="M38" s="8">
        <v>4099.4216299999998</v>
      </c>
      <c r="N38" s="8">
        <f>F38</f>
        <v>3915.3785899999998</v>
      </c>
      <c r="O38" s="138"/>
      <c r="P38" s="9">
        <v>18.759079400000001</v>
      </c>
      <c r="Q38" s="9">
        <f>K38</f>
        <v>18.652653999999998</v>
      </c>
    </row>
    <row r="39" spans="1:3673" s="149" customFormat="1" x14ac:dyDescent="0.2">
      <c r="A39" s="133" t="s">
        <v>5</v>
      </c>
      <c r="B39" s="136"/>
      <c r="C39" s="128">
        <v>1428.43479</v>
      </c>
      <c r="D39" s="128">
        <v>1339.6907000000001</v>
      </c>
      <c r="E39" s="128">
        <v>1267.54475</v>
      </c>
      <c r="F39" s="128">
        <v>1484.04198</v>
      </c>
      <c r="G39" s="138"/>
      <c r="H39" s="129">
        <v>7.1304087799999998</v>
      </c>
      <c r="I39" s="129">
        <v>6.7739834200000004</v>
      </c>
      <c r="J39" s="129">
        <v>6.4172982599999999</v>
      </c>
      <c r="K39" s="129">
        <v>7.44664547</v>
      </c>
      <c r="L39" s="138"/>
      <c r="M39" s="128">
        <v>1828.7526399999999</v>
      </c>
      <c r="N39" s="128">
        <f t="shared" ref="N39:N40" si="8">F39</f>
        <v>1484.04198</v>
      </c>
      <c r="O39" s="138"/>
      <c r="P39" s="129">
        <v>9.0514384999999997</v>
      </c>
      <c r="Q39" s="129">
        <f>K39</f>
        <v>7.44664547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</row>
    <row r="40" spans="1:3673" s="152" customFormat="1" x14ac:dyDescent="0.2">
      <c r="A40" s="134" t="s">
        <v>6</v>
      </c>
      <c r="B40" s="136"/>
      <c r="C40" s="131">
        <v>6430.6292599999997</v>
      </c>
      <c r="D40" s="131">
        <v>6374.1255499999997</v>
      </c>
      <c r="E40" s="131">
        <v>5889.1851800000004</v>
      </c>
      <c r="F40" s="131">
        <v>7133.9425600000004</v>
      </c>
      <c r="G40" s="138"/>
      <c r="H40" s="132">
        <v>2.1482979900000001</v>
      </c>
      <c r="I40" s="132">
        <v>2.1361654899999998</v>
      </c>
      <c r="J40" s="132">
        <v>1.9744874299999999</v>
      </c>
      <c r="K40" s="132">
        <v>2.3695295299999999</v>
      </c>
      <c r="L40" s="138"/>
      <c r="M40" s="131">
        <v>7183.0005000000001</v>
      </c>
      <c r="N40" s="131">
        <f t="shared" si="8"/>
        <v>7133.9425600000004</v>
      </c>
      <c r="O40" s="138"/>
      <c r="P40" s="132">
        <v>2.4631371299999998</v>
      </c>
      <c r="Q40" s="132">
        <f t="shared" ref="Q40" si="9">K40</f>
        <v>2.3695295299999999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</row>
    <row r="41" spans="1:3673" s="85" customFormat="1" x14ac:dyDescent="0.2">
      <c r="A41" s="135"/>
      <c r="B41" s="136"/>
      <c r="C41" s="137"/>
      <c r="D41" s="137"/>
      <c r="E41" s="137"/>
      <c r="F41" s="137"/>
      <c r="G41" s="138"/>
      <c r="H41" s="139"/>
      <c r="I41" s="139"/>
      <c r="J41" s="139"/>
      <c r="K41" s="139"/>
      <c r="L41" s="138"/>
      <c r="M41" s="137"/>
      <c r="N41" s="137"/>
      <c r="O41" s="138"/>
      <c r="P41" s="139"/>
      <c r="Q41" s="139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</row>
    <row r="42" spans="1:3673" x14ac:dyDescent="0.2">
      <c r="A42" s="168" t="s">
        <v>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3673" s="149" customFormat="1" x14ac:dyDescent="0.2">
      <c r="A43" s="127" t="s">
        <v>8</v>
      </c>
      <c r="B43" s="136"/>
      <c r="C43" s="154">
        <v>2667.9941399999998</v>
      </c>
      <c r="D43" s="154">
        <v>2545.6221500000001</v>
      </c>
      <c r="E43" s="154">
        <v>2381.0783999999999</v>
      </c>
      <c r="F43" s="154">
        <v>2631.6665600000001</v>
      </c>
      <c r="G43" s="136"/>
      <c r="H43" s="129">
        <v>2.6095659599999999</v>
      </c>
      <c r="I43" s="153">
        <v>2.50553362</v>
      </c>
      <c r="J43" s="153">
        <v>2.3453123900000001</v>
      </c>
      <c r="K43" s="153">
        <v>2.5821410999999999</v>
      </c>
      <c r="L43" s="136"/>
      <c r="M43" s="154">
        <v>2769.0925000000002</v>
      </c>
      <c r="N43" s="154">
        <f>F43</f>
        <v>2631.6665600000001</v>
      </c>
      <c r="O43" s="136"/>
      <c r="P43" s="153">
        <v>2.7807158900000002</v>
      </c>
      <c r="Q43" s="153">
        <f>K43</f>
        <v>2.5821410999999999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</row>
    <row r="44" spans="1:3673" s="152" customFormat="1" x14ac:dyDescent="0.2">
      <c r="A44" s="134" t="s">
        <v>204</v>
      </c>
      <c r="B44" s="136"/>
      <c r="C44" s="131">
        <v>879.89459199999999</v>
      </c>
      <c r="D44" s="131">
        <v>806.40803300000005</v>
      </c>
      <c r="E44" s="131">
        <v>738.66774799999996</v>
      </c>
      <c r="F44" s="131">
        <v>744.59427400000004</v>
      </c>
      <c r="G44" s="138"/>
      <c r="H44" s="132">
        <v>15.420515099999999</v>
      </c>
      <c r="I44" s="132">
        <v>14.755865200000001</v>
      </c>
      <c r="J44" s="132">
        <v>13.691709899999999</v>
      </c>
      <c r="K44" s="132">
        <v>13.9593977</v>
      </c>
      <c r="L44" s="136"/>
      <c r="M44" s="131">
        <v>751.99962600000003</v>
      </c>
      <c r="N44" s="150">
        <f t="shared" ref="N44:N53" si="10">F44</f>
        <v>744.59427400000004</v>
      </c>
      <c r="O44" s="136"/>
      <c r="P44" s="132">
        <v>13.9336599</v>
      </c>
      <c r="Q44" s="151">
        <f t="shared" ref="Q44:Q53" si="11">K44</f>
        <v>13.9593977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</row>
    <row r="45" spans="1:3673" s="85" customFormat="1" x14ac:dyDescent="0.2">
      <c r="A45" s="155" t="s">
        <v>6</v>
      </c>
      <c r="B45" s="136"/>
      <c r="C45" s="137">
        <v>1615.34834</v>
      </c>
      <c r="D45" s="137">
        <v>1581.21624</v>
      </c>
      <c r="E45" s="137">
        <v>1489.0737899999999</v>
      </c>
      <c r="F45" s="137">
        <v>1691.5343399999999</v>
      </c>
      <c r="G45" s="138"/>
      <c r="H45" s="139">
        <v>1.9293500699999999</v>
      </c>
      <c r="I45" s="139">
        <v>1.8977859100000001</v>
      </c>
      <c r="J45" s="139">
        <v>1.78839795</v>
      </c>
      <c r="K45" s="139">
        <v>2.02073174</v>
      </c>
      <c r="L45" s="136"/>
      <c r="M45" s="137">
        <v>1789.6369999999999</v>
      </c>
      <c r="N45" s="135">
        <f t="shared" si="10"/>
        <v>1691.5343399999999</v>
      </c>
      <c r="O45" s="136"/>
      <c r="P45" s="139">
        <v>2.1960891899999999</v>
      </c>
      <c r="Q45" s="148">
        <f t="shared" si="11"/>
        <v>2.02073174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</row>
    <row r="46" spans="1:3673" x14ac:dyDescent="0.2">
      <c r="A46" s="11"/>
      <c r="B46" s="136"/>
      <c r="C46" s="8"/>
      <c r="D46" s="8"/>
      <c r="E46" s="8"/>
      <c r="F46" s="8"/>
      <c r="G46" s="136"/>
      <c r="H46" s="12"/>
      <c r="I46" s="12"/>
      <c r="J46" s="12"/>
      <c r="K46" s="12"/>
      <c r="L46" s="136"/>
      <c r="M46" s="8"/>
      <c r="N46" s="13"/>
      <c r="O46" s="136"/>
      <c r="P46" s="13"/>
      <c r="Q46" s="63"/>
    </row>
    <row r="47" spans="1:3673" s="149" customFormat="1" x14ac:dyDescent="0.2">
      <c r="A47" s="127" t="s">
        <v>9</v>
      </c>
      <c r="B47" s="136">
        <f>SUM(B9:B45)-SUM(B17:B20)</f>
        <v>23672</v>
      </c>
      <c r="C47" s="154">
        <v>3822.60151</v>
      </c>
      <c r="D47" s="154">
        <v>3732.1717699999999</v>
      </c>
      <c r="E47" s="154">
        <v>3366.1111500000002</v>
      </c>
      <c r="F47" s="154">
        <v>3968.4856199999999</v>
      </c>
      <c r="G47" s="135">
        <v>0</v>
      </c>
      <c r="H47" s="153">
        <v>5.3441282699999997</v>
      </c>
      <c r="I47" s="153">
        <v>5.2365189299999999</v>
      </c>
      <c r="J47" s="153">
        <v>4.7201928799999999</v>
      </c>
      <c r="K47" s="153">
        <v>5.5500966700000003</v>
      </c>
      <c r="L47" s="136"/>
      <c r="M47" s="154">
        <v>4204.66039</v>
      </c>
      <c r="N47" s="154">
        <f t="shared" si="10"/>
        <v>3968.4856199999999</v>
      </c>
      <c r="O47" s="136"/>
      <c r="P47" s="153">
        <v>5.9971479299999997</v>
      </c>
      <c r="Q47" s="153">
        <f t="shared" si="11"/>
        <v>5.5500966700000003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</row>
    <row r="48" spans="1:3673" s="152" customFormat="1" x14ac:dyDescent="0.2">
      <c r="A48" s="134" t="s">
        <v>204</v>
      </c>
      <c r="B48" s="136"/>
      <c r="C48" s="131">
        <v>1177.8207399999999</v>
      </c>
      <c r="D48" s="131">
        <v>1101.6397400000001</v>
      </c>
      <c r="E48" s="131">
        <v>1011.47009</v>
      </c>
      <c r="F48" s="131">
        <v>1013.19217</v>
      </c>
      <c r="G48" s="138"/>
      <c r="H48" s="132">
        <v>32.744529999999997</v>
      </c>
      <c r="I48" s="132">
        <v>31.0146324</v>
      </c>
      <c r="J48" s="132">
        <v>28.2296984</v>
      </c>
      <c r="K48" s="132">
        <v>28.246227099999999</v>
      </c>
      <c r="L48" s="136"/>
      <c r="M48" s="131">
        <v>1082.87033</v>
      </c>
      <c r="N48" s="150">
        <f t="shared" si="10"/>
        <v>1013.19217</v>
      </c>
      <c r="O48" s="136"/>
      <c r="P48" s="132">
        <v>29.3619938</v>
      </c>
      <c r="Q48" s="151">
        <f t="shared" si="11"/>
        <v>28.246227099999999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</row>
    <row r="49" spans="1:3673" s="85" customFormat="1" x14ac:dyDescent="0.2">
      <c r="A49" s="155" t="s">
        <v>6</v>
      </c>
      <c r="B49" s="137">
        <v>2987.3916300000001</v>
      </c>
      <c r="C49" s="137">
        <v>2518.97649</v>
      </c>
      <c r="D49" s="137">
        <v>2503.5495500000002</v>
      </c>
      <c r="E49" s="137">
        <v>2230.73972</v>
      </c>
      <c r="F49" s="137">
        <v>2816.0319300000001</v>
      </c>
      <c r="G49" s="138"/>
      <c r="H49" s="139">
        <v>3.9682044200000002</v>
      </c>
      <c r="I49" s="139">
        <v>3.95718009</v>
      </c>
      <c r="J49" s="139">
        <v>3.5294280800000002</v>
      </c>
      <c r="K49" s="139">
        <v>4.4374212999999996</v>
      </c>
      <c r="L49" s="136"/>
      <c r="M49" s="137">
        <v>2987.3916300000001</v>
      </c>
      <c r="N49" s="135">
        <f t="shared" si="10"/>
        <v>2816.0319300000001</v>
      </c>
      <c r="O49" s="136"/>
      <c r="P49" s="139">
        <v>4.8204728299999999</v>
      </c>
      <c r="Q49" s="148">
        <f t="shared" si="11"/>
        <v>4.4374212999999996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</row>
    <row r="50" spans="1:3673" x14ac:dyDescent="0.2">
      <c r="A50" s="11"/>
      <c r="B50" s="136"/>
      <c r="C50" s="14"/>
      <c r="D50" s="14"/>
      <c r="E50" s="14"/>
      <c r="F50" s="14"/>
      <c r="G50" s="136"/>
      <c r="H50" s="15"/>
      <c r="I50" s="15"/>
      <c r="J50" s="15"/>
      <c r="K50" s="15"/>
      <c r="L50" s="136"/>
      <c r="M50" s="14"/>
      <c r="N50" s="62"/>
      <c r="O50" s="136"/>
      <c r="P50" s="13"/>
      <c r="Q50" s="63"/>
    </row>
    <row r="51" spans="1:3673" s="149" customFormat="1" x14ac:dyDescent="0.2">
      <c r="A51" s="127" t="s">
        <v>10</v>
      </c>
      <c r="B51" s="136"/>
      <c r="C51" s="154">
        <v>1236.38932</v>
      </c>
      <c r="D51" s="154">
        <v>1137.2007699999999</v>
      </c>
      <c r="E51" s="154">
        <v>1023.02064</v>
      </c>
      <c r="F51" s="154">
        <v>1159.7255700000001</v>
      </c>
      <c r="G51" s="136"/>
      <c r="H51" s="129">
        <v>1.7647578100000001</v>
      </c>
      <c r="I51" s="153">
        <v>1.62754862</v>
      </c>
      <c r="J51" s="153">
        <v>1.46482717</v>
      </c>
      <c r="K51" s="153">
        <v>1.64462755</v>
      </c>
      <c r="L51" s="136"/>
      <c r="M51" s="154">
        <v>1358.8773200000001</v>
      </c>
      <c r="N51" s="154">
        <f>F51</f>
        <v>1159.7255700000001</v>
      </c>
      <c r="O51" s="136"/>
      <c r="P51" s="153">
        <v>1.9673060600000001</v>
      </c>
      <c r="Q51" s="153">
        <f t="shared" si="11"/>
        <v>1.64462755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</row>
    <row r="52" spans="1:3673" s="152" customFormat="1" x14ac:dyDescent="0.2">
      <c r="A52" s="134" t="s">
        <v>204</v>
      </c>
      <c r="B52" s="136"/>
      <c r="C52" s="131">
        <v>501.481943</v>
      </c>
      <c r="D52" s="131">
        <v>428.75007799999997</v>
      </c>
      <c r="E52" s="131">
        <v>356.01696500000003</v>
      </c>
      <c r="F52" s="131">
        <v>352.95889699999998</v>
      </c>
      <c r="G52" s="138"/>
      <c r="H52" s="132">
        <v>16.643941000000002</v>
      </c>
      <c r="I52" s="132">
        <v>14.5142206</v>
      </c>
      <c r="J52" s="132">
        <v>12.1673604</v>
      </c>
      <c r="K52" s="132">
        <v>12.255517299999999</v>
      </c>
      <c r="L52" s="136"/>
      <c r="M52" s="131">
        <v>437.58498100000003</v>
      </c>
      <c r="N52" s="150">
        <f>F52</f>
        <v>352.95889699999998</v>
      </c>
      <c r="O52" s="136"/>
      <c r="P52" s="132">
        <v>13.975885699999999</v>
      </c>
      <c r="Q52" s="151">
        <f t="shared" si="11"/>
        <v>12.255517299999999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</row>
    <row r="53" spans="1:3673" s="85" customFormat="1" x14ac:dyDescent="0.2">
      <c r="A53" s="155" t="s">
        <v>6</v>
      </c>
      <c r="B53" s="136"/>
      <c r="C53" s="137">
        <v>705.01029100000005</v>
      </c>
      <c r="D53" s="137">
        <v>680.89565300000004</v>
      </c>
      <c r="E53" s="137">
        <v>634.86434199999997</v>
      </c>
      <c r="F53" s="137">
        <v>766.28578600000003</v>
      </c>
      <c r="G53" s="138"/>
      <c r="H53" s="139">
        <v>1.0910431899999999</v>
      </c>
      <c r="I53" s="139">
        <v>1.0563400199999999</v>
      </c>
      <c r="J53" s="139">
        <v>0.98541635999999999</v>
      </c>
      <c r="K53" s="139">
        <v>1.1765842399999999</v>
      </c>
      <c r="L53" s="136"/>
      <c r="M53" s="137">
        <v>877.65795500000002</v>
      </c>
      <c r="N53" s="135">
        <f t="shared" si="10"/>
        <v>766.28578600000003</v>
      </c>
      <c r="O53" s="136"/>
      <c r="P53" s="139">
        <v>1.3783832300000001</v>
      </c>
      <c r="Q53" s="148">
        <f t="shared" si="11"/>
        <v>1.1765842399999999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</row>
    <row r="54" spans="1:3673" x14ac:dyDescent="0.2">
      <c r="A54" s="27"/>
    </row>
  </sheetData>
  <mergeCells count="18">
    <mergeCell ref="A1:Q1"/>
    <mergeCell ref="C3:K3"/>
    <mergeCell ref="M3:Q3"/>
    <mergeCell ref="C4:F4"/>
    <mergeCell ref="H4:K4"/>
    <mergeCell ref="M4:N4"/>
    <mergeCell ref="P4:Q4"/>
    <mergeCell ref="A36:Q36"/>
    <mergeCell ref="A42:Q42"/>
    <mergeCell ref="A9:Q9"/>
    <mergeCell ref="A15:Q15"/>
    <mergeCell ref="A28:Q28"/>
    <mergeCell ref="C30:K30"/>
    <mergeCell ref="M30:Q30"/>
    <mergeCell ref="C31:F31"/>
    <mergeCell ref="H31:K31"/>
    <mergeCell ref="M31:N31"/>
    <mergeCell ref="P31:Q31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T48"/>
  <sheetViews>
    <sheetView showGridLines="0" workbookViewId="0">
      <selection activeCell="R18" sqref="R18"/>
    </sheetView>
  </sheetViews>
  <sheetFormatPr defaultRowHeight="12.75" x14ac:dyDescent="0.2"/>
  <cols>
    <col min="2" max="2" width="7.140625" bestFit="1" customWidth="1"/>
    <col min="3" max="3" width="0.7109375" customWidth="1"/>
    <col min="4" max="4" width="15.7109375" bestFit="1" customWidth="1"/>
    <col min="5" max="5" width="0.7109375" customWidth="1"/>
    <col min="6" max="6" width="11" customWidth="1"/>
    <col min="7" max="7" width="0.7109375" customWidth="1"/>
    <col min="8" max="8" width="10.28515625" customWidth="1"/>
    <col min="9" max="9" width="0.7109375" customWidth="1"/>
    <col min="10" max="10" width="15.7109375" bestFit="1" customWidth="1"/>
    <col min="11" max="11" width="0.7109375" customWidth="1"/>
    <col min="12" max="12" width="11" customWidth="1"/>
    <col min="13" max="13" width="0.7109375" customWidth="1"/>
    <col min="15" max="15" width="0.7109375" customWidth="1"/>
    <col min="16" max="16" width="15.7109375" bestFit="1" customWidth="1"/>
    <col min="17" max="17" width="0.7109375" customWidth="1"/>
    <col min="18" max="18" width="11" customWidth="1"/>
    <col min="19" max="19" width="0.7109375" customWidth="1"/>
  </cols>
  <sheetData>
    <row r="1" spans="1:20" ht="15.75" x14ac:dyDescent="0.25">
      <c r="A1" s="16" t="s">
        <v>12</v>
      </c>
    </row>
    <row r="4" spans="1:20" ht="15.75" x14ac:dyDescent="0.25">
      <c r="D4" s="174" t="s">
        <v>13</v>
      </c>
      <c r="E4" s="174"/>
      <c r="F4" s="174"/>
      <c r="G4" s="174"/>
      <c r="H4" s="174"/>
      <c r="J4" s="174" t="s">
        <v>14</v>
      </c>
      <c r="K4" s="174"/>
      <c r="L4" s="174"/>
      <c r="M4" s="174"/>
      <c r="N4" s="174"/>
      <c r="P4" s="174" t="s">
        <v>15</v>
      </c>
      <c r="Q4" s="174"/>
      <c r="R4" s="174"/>
      <c r="S4" s="174"/>
      <c r="T4" s="174"/>
    </row>
    <row r="6" spans="1:20" x14ac:dyDescent="0.2">
      <c r="B6" t="s">
        <v>16</v>
      </c>
      <c r="D6" s="173" t="s">
        <v>17</v>
      </c>
      <c r="F6" s="173" t="s">
        <v>18</v>
      </c>
      <c r="H6" s="173" t="s">
        <v>19</v>
      </c>
      <c r="J6" s="173" t="s">
        <v>17</v>
      </c>
      <c r="L6" s="173" t="s">
        <v>18</v>
      </c>
      <c r="N6" s="173" t="s">
        <v>19</v>
      </c>
      <c r="P6" s="173" t="s">
        <v>17</v>
      </c>
      <c r="R6" s="173" t="s">
        <v>18</v>
      </c>
      <c r="T6" s="173" t="s">
        <v>19</v>
      </c>
    </row>
    <row r="7" spans="1:20" x14ac:dyDescent="0.2">
      <c r="D7" s="173"/>
      <c r="F7" s="173"/>
      <c r="H7" s="173"/>
      <c r="J7" s="173"/>
      <c r="L7" s="173"/>
      <c r="N7" s="173"/>
      <c r="P7" s="173"/>
      <c r="R7" s="173"/>
      <c r="T7" s="173"/>
    </row>
    <row r="8" spans="1:20" x14ac:dyDescent="0.2">
      <c r="D8" s="17"/>
      <c r="J8" s="17"/>
      <c r="P8" s="17"/>
    </row>
    <row r="9" spans="1:20" x14ac:dyDescent="0.2">
      <c r="B9" s="18" t="s">
        <v>167</v>
      </c>
      <c r="D9" s="19">
        <v>5072</v>
      </c>
      <c r="E9" s="20"/>
      <c r="F9" s="19">
        <v>0</v>
      </c>
      <c r="H9" s="19">
        <f>IF(D9&lt;10,"-",F9/D9*100)</f>
        <v>0</v>
      </c>
      <c r="I9" s="20"/>
      <c r="J9" s="19">
        <v>3040</v>
      </c>
      <c r="L9" s="19">
        <v>0</v>
      </c>
      <c r="M9" s="20"/>
      <c r="N9" s="19">
        <f>IF(J9&lt;10,"-",L9/J9*100)</f>
        <v>0</v>
      </c>
      <c r="P9" s="19">
        <v>2032</v>
      </c>
      <c r="Q9" s="20"/>
      <c r="R9" s="19">
        <v>0</v>
      </c>
      <c r="T9" s="19">
        <f>IF(P9&lt;10,"-",R9/P9*100)</f>
        <v>0</v>
      </c>
    </row>
    <row r="10" spans="1:20" x14ac:dyDescent="0.2">
      <c r="B10" s="21" t="s">
        <v>168</v>
      </c>
      <c r="D10" s="22">
        <v>4792</v>
      </c>
      <c r="F10" s="22">
        <v>0</v>
      </c>
      <c r="H10" s="22">
        <f t="shared" ref="H10:H17" si="0">IF(D10&lt;10,"-",F10/D10*100)</f>
        <v>0</v>
      </c>
      <c r="J10" s="22">
        <v>2899</v>
      </c>
      <c r="L10" s="22">
        <v>0</v>
      </c>
      <c r="N10" s="22">
        <f t="shared" ref="N10:N17" si="1">IF(J10&lt;10,"-",L10/J10*100)</f>
        <v>0</v>
      </c>
      <c r="P10" s="22">
        <v>1893</v>
      </c>
      <c r="R10" s="22">
        <v>0</v>
      </c>
      <c r="T10" s="22">
        <f>IF(P10&lt;10,"-",R10/P10*100)</f>
        <v>0</v>
      </c>
    </row>
    <row r="11" spans="1:20" x14ac:dyDescent="0.2">
      <c r="B11" s="18" t="s">
        <v>169</v>
      </c>
      <c r="D11" s="19">
        <v>4242</v>
      </c>
      <c r="F11" s="19">
        <v>0</v>
      </c>
      <c r="H11" s="19">
        <f t="shared" si="0"/>
        <v>0</v>
      </c>
      <c r="J11" s="19">
        <v>2626</v>
      </c>
      <c r="L11" s="19">
        <v>0</v>
      </c>
      <c r="N11" s="19">
        <f t="shared" si="1"/>
        <v>0</v>
      </c>
      <c r="P11" s="19">
        <v>1616</v>
      </c>
      <c r="R11" s="19">
        <v>0</v>
      </c>
      <c r="T11" s="19">
        <f t="shared" ref="T11:T17" si="2">IF(P11&lt;10,"-",R11/P11*100)</f>
        <v>0</v>
      </c>
    </row>
    <row r="12" spans="1:20" x14ac:dyDescent="0.2">
      <c r="B12" s="21" t="s">
        <v>170</v>
      </c>
      <c r="D12" s="22">
        <v>3813</v>
      </c>
      <c r="F12" s="22">
        <v>57</v>
      </c>
      <c r="H12" s="22">
        <f t="shared" si="0"/>
        <v>1.4948859166011015</v>
      </c>
      <c r="J12" s="22">
        <v>2392</v>
      </c>
      <c r="L12" s="22">
        <v>22</v>
      </c>
      <c r="N12" s="22">
        <f t="shared" si="1"/>
        <v>0.91973244147157196</v>
      </c>
      <c r="P12" s="22">
        <v>1421</v>
      </c>
      <c r="R12" s="22">
        <v>35</v>
      </c>
      <c r="T12" s="22">
        <f t="shared" si="2"/>
        <v>2.4630541871921183</v>
      </c>
    </row>
    <row r="13" spans="1:20" x14ac:dyDescent="0.2">
      <c r="B13" s="18" t="s">
        <v>171</v>
      </c>
      <c r="D13" s="19">
        <v>3686</v>
      </c>
      <c r="F13" s="19">
        <v>297</v>
      </c>
      <c r="H13" s="19">
        <f t="shared" si="0"/>
        <v>8.0575149213239285</v>
      </c>
      <c r="J13" s="19">
        <v>2342</v>
      </c>
      <c r="L13" s="19">
        <v>121</v>
      </c>
      <c r="N13" s="19">
        <f t="shared" si="1"/>
        <v>5.1665243381725023</v>
      </c>
      <c r="P13" s="19">
        <v>1344</v>
      </c>
      <c r="R13" s="19">
        <v>176</v>
      </c>
      <c r="T13" s="19">
        <f t="shared" si="2"/>
        <v>13.095238095238097</v>
      </c>
    </row>
    <row r="14" spans="1:20" x14ac:dyDescent="0.2">
      <c r="B14" s="21" t="s">
        <v>172</v>
      </c>
      <c r="D14" s="22">
        <v>3309</v>
      </c>
      <c r="F14" s="22">
        <v>497</v>
      </c>
      <c r="H14" s="22">
        <f t="shared" si="0"/>
        <v>15.019643396796614</v>
      </c>
      <c r="J14" s="22">
        <v>2099</v>
      </c>
      <c r="L14" s="22">
        <v>194</v>
      </c>
      <c r="N14" s="22">
        <f t="shared" si="1"/>
        <v>9.2424964268699377</v>
      </c>
      <c r="P14" s="22">
        <v>1210</v>
      </c>
      <c r="R14" s="22">
        <v>303</v>
      </c>
      <c r="T14" s="22">
        <f t="shared" si="2"/>
        <v>25.041322314049587</v>
      </c>
    </row>
    <row r="15" spans="1:20" x14ac:dyDescent="0.2">
      <c r="B15" s="18" t="s">
        <v>173</v>
      </c>
      <c r="D15" s="19">
        <v>3235</v>
      </c>
      <c r="F15" s="19">
        <v>784</v>
      </c>
      <c r="H15" s="19">
        <f t="shared" ref="H15" si="3">IF(D15&lt;10,"-",F15/D15*100)</f>
        <v>24.234930448222567</v>
      </c>
      <c r="J15" s="19">
        <v>2061</v>
      </c>
      <c r="L15" s="19">
        <v>373</v>
      </c>
      <c r="N15" s="19">
        <f t="shared" ref="N15" si="4">IF(J15&lt;10,"-",L15/J15*100)</f>
        <v>18.098010674429887</v>
      </c>
      <c r="P15" s="19">
        <v>1174</v>
      </c>
      <c r="R15" s="19">
        <v>411</v>
      </c>
      <c r="T15" s="19">
        <f t="shared" ref="T15" si="5">IF(P15&lt;10,"-",R15/P15*100)</f>
        <v>35.008517887563883</v>
      </c>
    </row>
    <row r="17" spans="2:20" x14ac:dyDescent="0.2">
      <c r="B17" s="19" t="s">
        <v>20</v>
      </c>
      <c r="D17" s="19">
        <v>2</v>
      </c>
      <c r="F17" s="19">
        <v>0</v>
      </c>
      <c r="H17" s="19" t="str">
        <f t="shared" si="0"/>
        <v>-</v>
      </c>
      <c r="J17" s="19">
        <v>1</v>
      </c>
      <c r="L17" s="19">
        <v>0</v>
      </c>
      <c r="N17" s="19" t="str">
        <f t="shared" si="1"/>
        <v>-</v>
      </c>
      <c r="P17" s="19">
        <v>1</v>
      </c>
      <c r="R17" s="19">
        <v>0</v>
      </c>
      <c r="T17" s="19" t="str">
        <f t="shared" si="2"/>
        <v>-</v>
      </c>
    </row>
    <row r="19" spans="2:20" x14ac:dyDescent="0.2">
      <c r="B19" s="21"/>
      <c r="D19" s="22"/>
      <c r="F19" s="22"/>
    </row>
    <row r="48" spans="4:11" x14ac:dyDescent="0.2">
      <c r="D48" s="32"/>
      <c r="H48" s="42"/>
      <c r="I48" s="42"/>
      <c r="J48" s="42"/>
      <c r="K48" s="42"/>
    </row>
  </sheetData>
  <mergeCells count="12">
    <mergeCell ref="R6:R7"/>
    <mergeCell ref="T6:T7"/>
    <mergeCell ref="D4:H4"/>
    <mergeCell ref="J4:N4"/>
    <mergeCell ref="P4:T4"/>
    <mergeCell ref="D6:D7"/>
    <mergeCell ref="F6:F7"/>
    <mergeCell ref="H6:H7"/>
    <mergeCell ref="J6:J7"/>
    <mergeCell ref="L6:L7"/>
    <mergeCell ref="N6:N7"/>
    <mergeCell ref="P6:P7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C925-0382-47D0-BF45-644F2138F44B}">
  <dimension ref="A1:AC53"/>
  <sheetViews>
    <sheetView showGridLines="0" topLeftCell="A16" zoomScaleNormal="100" workbookViewId="0">
      <selection activeCell="T23" sqref="T23"/>
    </sheetView>
  </sheetViews>
  <sheetFormatPr defaultRowHeight="12.75" x14ac:dyDescent="0.2"/>
  <cols>
    <col min="1" max="1" width="17.140625" style="27" customWidth="1"/>
    <col min="2" max="2" width="0.7109375" style="2" customWidth="1"/>
    <col min="3" max="4" width="9.7109375" bestFit="1" customWidth="1"/>
    <col min="5" max="5" width="0.7109375" style="2" customWidth="1"/>
    <col min="6" max="7" width="9.7109375" customWidth="1"/>
    <col min="8" max="8" width="0.7109375" style="2" customWidth="1"/>
    <col min="9" max="10" width="9.7109375" customWidth="1"/>
    <col min="11" max="11" width="5.42578125" customWidth="1"/>
    <col min="12" max="12" width="2.42578125" customWidth="1"/>
    <col min="13" max="13" width="5.42578125" customWidth="1"/>
    <col min="14" max="14" width="17.140625" customWidth="1"/>
    <col min="15" max="15" width="0.85546875" style="1" customWidth="1"/>
    <col min="16" max="17" width="9.7109375" customWidth="1"/>
    <col min="18" max="18" width="0.7109375" style="1" customWidth="1"/>
    <col min="19" max="20" width="9.7109375" customWidth="1"/>
    <col min="21" max="21" width="0.7109375" style="1" customWidth="1"/>
    <col min="22" max="23" width="9.7109375" customWidth="1"/>
    <col min="26" max="26" width="12.28515625" customWidth="1"/>
    <col min="27" max="27" width="11.7109375" customWidth="1"/>
  </cols>
  <sheetData>
    <row r="1" spans="1:25" s="24" customFormat="1" ht="15.75" customHeight="1" x14ac:dyDescent="0.25">
      <c r="A1" s="16" t="s">
        <v>21</v>
      </c>
      <c r="B1" s="2"/>
      <c r="E1" s="2"/>
      <c r="H1" s="2"/>
      <c r="L1" s="25"/>
      <c r="N1" s="16" t="s">
        <v>21</v>
      </c>
      <c r="O1" s="20"/>
      <c r="R1" s="2"/>
      <c r="U1" s="2"/>
    </row>
    <row r="2" spans="1:25" ht="15.75" customHeight="1" x14ac:dyDescent="0.2">
      <c r="L2" s="26"/>
      <c r="O2" s="20"/>
      <c r="R2" s="2"/>
      <c r="U2" s="2"/>
    </row>
    <row r="3" spans="1:25" ht="15.75" customHeight="1" x14ac:dyDescent="0.25">
      <c r="A3" s="16" t="s">
        <v>22</v>
      </c>
      <c r="L3" s="26"/>
      <c r="N3" s="16" t="s">
        <v>23</v>
      </c>
      <c r="O3" s="20"/>
      <c r="R3" s="2"/>
      <c r="U3" s="2"/>
    </row>
    <row r="4" spans="1:25" ht="15.75" customHeight="1" x14ac:dyDescent="0.2">
      <c r="L4" s="26"/>
      <c r="N4" s="27"/>
      <c r="O4" s="20"/>
      <c r="R4" s="2"/>
      <c r="U4" s="2"/>
    </row>
    <row r="5" spans="1:25" ht="15.75" customHeight="1" x14ac:dyDescent="0.2">
      <c r="L5" s="26"/>
      <c r="N5" s="27"/>
      <c r="O5" s="20"/>
      <c r="R5" s="2"/>
      <c r="U5" s="2"/>
    </row>
    <row r="6" spans="1:25" s="27" customFormat="1" ht="15.75" customHeight="1" x14ac:dyDescent="0.2">
      <c r="B6" s="2"/>
      <c r="C6" s="175" t="s">
        <v>14</v>
      </c>
      <c r="D6" s="176"/>
      <c r="E6" s="2"/>
      <c r="F6" s="175" t="s">
        <v>15</v>
      </c>
      <c r="G6" s="176"/>
      <c r="H6" s="2"/>
      <c r="I6" s="175" t="s">
        <v>13</v>
      </c>
      <c r="J6" s="176"/>
      <c r="L6" s="28"/>
      <c r="O6" s="104"/>
      <c r="P6" s="175" t="s">
        <v>14</v>
      </c>
      <c r="Q6" s="176"/>
      <c r="R6" s="2"/>
      <c r="S6" s="175" t="s">
        <v>15</v>
      </c>
      <c r="T6" s="176"/>
      <c r="U6" s="2"/>
      <c r="V6" s="175" t="s">
        <v>13</v>
      </c>
      <c r="W6" s="176"/>
    </row>
    <row r="7" spans="1:25" s="27" customFormat="1" ht="15.75" customHeight="1" x14ac:dyDescent="0.2">
      <c r="B7" s="2"/>
      <c r="C7" s="29">
        <f>Nøgletalstabeller!$M$5</f>
        <v>2022</v>
      </c>
      <c r="D7" s="29">
        <f>Nøgletalstabeller!$N$5</f>
        <v>2023</v>
      </c>
      <c r="E7" s="2"/>
      <c r="F7" s="29">
        <f>Nøgletalstabeller!$M$5</f>
        <v>2022</v>
      </c>
      <c r="G7" s="29">
        <f>Nøgletalstabeller!$N$5</f>
        <v>2023</v>
      </c>
      <c r="H7" s="2"/>
      <c r="I7" s="29">
        <f>Nøgletalstabeller!$M$5</f>
        <v>2022</v>
      </c>
      <c r="J7" s="29">
        <f>Nøgletalstabeller!$N$5</f>
        <v>2023</v>
      </c>
      <c r="L7" s="28"/>
      <c r="O7" s="105"/>
      <c r="P7" s="29">
        <f>Nøgletalstabeller!$M$5</f>
        <v>2022</v>
      </c>
      <c r="Q7" s="29">
        <f>Nøgletalstabeller!$N$5</f>
        <v>2023</v>
      </c>
      <c r="R7" s="2"/>
      <c r="S7" s="29">
        <f>Nøgletalstabeller!$M$5</f>
        <v>2022</v>
      </c>
      <c r="T7" s="29">
        <f>Nøgletalstabeller!$N$5</f>
        <v>2023</v>
      </c>
      <c r="U7" s="2"/>
      <c r="V7" s="29">
        <f>Nøgletalstabeller!$M$5</f>
        <v>2022</v>
      </c>
      <c r="W7" s="29">
        <f>Nøgletalstabeller!$N$5</f>
        <v>2023</v>
      </c>
    </row>
    <row r="8" spans="1:25" ht="15.75" customHeight="1" x14ac:dyDescent="0.2">
      <c r="C8" s="30"/>
      <c r="D8" s="30"/>
      <c r="F8" s="30"/>
      <c r="G8" s="30"/>
      <c r="I8" s="30"/>
      <c r="J8" s="30"/>
      <c r="L8" s="26"/>
      <c r="N8" s="27"/>
      <c r="O8" s="20"/>
      <c r="P8" s="30"/>
      <c r="Q8" s="30"/>
      <c r="R8" s="2"/>
      <c r="S8" s="30"/>
      <c r="T8" s="30"/>
      <c r="U8" s="2"/>
      <c r="V8" s="30"/>
      <c r="W8" s="30"/>
    </row>
    <row r="9" spans="1:25" ht="15.75" customHeight="1" x14ac:dyDescent="0.2">
      <c r="A9" s="79" t="s">
        <v>207</v>
      </c>
      <c r="B9" s="96"/>
      <c r="C9" s="80">
        <v>25223</v>
      </c>
      <c r="D9" s="80">
        <v>25955</v>
      </c>
      <c r="E9" s="101"/>
      <c r="F9" s="80">
        <v>9184</v>
      </c>
      <c r="G9" s="80">
        <v>9680</v>
      </c>
      <c r="H9" s="101"/>
      <c r="I9" s="80">
        <v>34407</v>
      </c>
      <c r="J9" s="80">
        <f>D9+G9</f>
        <v>35635</v>
      </c>
      <c r="K9" s="32"/>
      <c r="L9" s="26"/>
      <c r="N9" s="79" t="s">
        <v>207</v>
      </c>
      <c r="O9" s="96"/>
      <c r="P9" s="80">
        <v>25274</v>
      </c>
      <c r="Q9" s="80">
        <v>25999</v>
      </c>
      <c r="R9" s="101"/>
      <c r="S9" s="80">
        <v>9197</v>
      </c>
      <c r="T9" s="80">
        <v>9688</v>
      </c>
      <c r="U9" s="101"/>
      <c r="V9" s="80">
        <v>34471</v>
      </c>
      <c r="W9" s="80">
        <f>Q9+T9</f>
        <v>35687</v>
      </c>
      <c r="Y9" s="32"/>
    </row>
    <row r="10" spans="1:25" ht="15.75" customHeight="1" x14ac:dyDescent="0.2">
      <c r="A10" s="88" t="s">
        <v>208</v>
      </c>
      <c r="B10" s="96"/>
      <c r="C10" s="89">
        <v>27970</v>
      </c>
      <c r="D10" s="89">
        <v>28031</v>
      </c>
      <c r="E10" s="101"/>
      <c r="F10" s="89">
        <v>6696</v>
      </c>
      <c r="G10" s="89">
        <v>6850</v>
      </c>
      <c r="H10" s="101"/>
      <c r="I10" s="89">
        <v>34666</v>
      </c>
      <c r="J10" s="89">
        <f>D10+G10</f>
        <v>34881</v>
      </c>
      <c r="K10" s="32"/>
      <c r="L10" s="26"/>
      <c r="N10" s="88" t="s">
        <v>208</v>
      </c>
      <c r="O10" s="96"/>
      <c r="P10" s="89">
        <v>28193</v>
      </c>
      <c r="Q10" s="89">
        <v>28224</v>
      </c>
      <c r="R10" s="101"/>
      <c r="S10" s="89">
        <v>6723</v>
      </c>
      <c r="T10" s="89">
        <v>6874</v>
      </c>
      <c r="U10" s="101"/>
      <c r="V10" s="89">
        <v>34916</v>
      </c>
      <c r="W10" s="89">
        <f t="shared" ref="W10:W46" si="0">Q10+T10</f>
        <v>35098</v>
      </c>
      <c r="Y10" s="32"/>
    </row>
    <row r="11" spans="1:25" ht="15.75" customHeight="1" x14ac:dyDescent="0.2">
      <c r="A11" s="83" t="s">
        <v>209</v>
      </c>
      <c r="B11" s="96"/>
      <c r="C11" s="84">
        <v>11496</v>
      </c>
      <c r="D11" s="84">
        <v>12205</v>
      </c>
      <c r="E11" s="101"/>
      <c r="F11" s="84">
        <v>9544</v>
      </c>
      <c r="G11" s="84">
        <v>10228</v>
      </c>
      <c r="H11" s="101"/>
      <c r="I11" s="84">
        <v>21040</v>
      </c>
      <c r="J11" s="84">
        <f>D11+G11</f>
        <v>22433</v>
      </c>
      <c r="K11" s="32"/>
      <c r="L11" s="26"/>
      <c r="N11" s="83" t="s">
        <v>209</v>
      </c>
      <c r="O11" s="96"/>
      <c r="P11" s="84">
        <v>11506</v>
      </c>
      <c r="Q11" s="84">
        <v>12212</v>
      </c>
      <c r="R11" s="101"/>
      <c r="S11" s="84">
        <v>9548</v>
      </c>
      <c r="T11" s="84">
        <v>10232</v>
      </c>
      <c r="U11" s="101"/>
      <c r="V11" s="84">
        <v>21054</v>
      </c>
      <c r="W11" s="84">
        <f t="shared" si="0"/>
        <v>22444</v>
      </c>
      <c r="Y11" s="32"/>
    </row>
    <row r="12" spans="1:25" ht="15.75" customHeight="1" x14ac:dyDescent="0.2">
      <c r="A12" s="79" t="s">
        <v>26</v>
      </c>
      <c r="B12" s="96"/>
      <c r="C12" s="80">
        <v>13404</v>
      </c>
      <c r="D12" s="80">
        <v>13484</v>
      </c>
      <c r="E12" s="101"/>
      <c r="F12" s="80">
        <v>29583</v>
      </c>
      <c r="G12" s="80">
        <v>30094</v>
      </c>
      <c r="H12" s="101"/>
      <c r="I12" s="80">
        <v>42987</v>
      </c>
      <c r="J12" s="80">
        <f t="shared" ref="J12:J46" si="1">D12+G12</f>
        <v>43578</v>
      </c>
      <c r="K12" s="32"/>
      <c r="L12" s="26"/>
      <c r="N12" s="79" t="s">
        <v>26</v>
      </c>
      <c r="O12" s="96"/>
      <c r="P12" s="80">
        <v>13508</v>
      </c>
      <c r="Q12" s="80">
        <v>13568</v>
      </c>
      <c r="R12" s="101"/>
      <c r="S12" s="80">
        <v>29771</v>
      </c>
      <c r="T12" s="80">
        <v>30275</v>
      </c>
      <c r="U12" s="101"/>
      <c r="V12" s="80">
        <v>43279</v>
      </c>
      <c r="W12" s="80">
        <f t="shared" si="0"/>
        <v>43843</v>
      </c>
      <c r="Y12" s="32"/>
    </row>
    <row r="13" spans="1:25" ht="15.75" customHeight="1" x14ac:dyDescent="0.2">
      <c r="A13" s="88" t="s">
        <v>27</v>
      </c>
      <c r="B13" s="96"/>
      <c r="C13" s="89">
        <v>7590</v>
      </c>
      <c r="D13" s="89">
        <v>7524</v>
      </c>
      <c r="E13" s="101"/>
      <c r="F13" s="89">
        <v>7274</v>
      </c>
      <c r="G13" s="89">
        <v>7311</v>
      </c>
      <c r="H13" s="101"/>
      <c r="I13" s="89">
        <v>14864</v>
      </c>
      <c r="J13" s="89">
        <f t="shared" si="1"/>
        <v>14835</v>
      </c>
      <c r="K13" s="32"/>
      <c r="L13" s="26"/>
      <c r="N13" s="88" t="s">
        <v>27</v>
      </c>
      <c r="O13" s="96"/>
      <c r="P13" s="89">
        <v>7654</v>
      </c>
      <c r="Q13" s="89">
        <v>7589</v>
      </c>
      <c r="R13" s="101"/>
      <c r="S13" s="89">
        <v>7312</v>
      </c>
      <c r="T13" s="89">
        <v>7344</v>
      </c>
      <c r="U13" s="101"/>
      <c r="V13" s="89">
        <v>14966</v>
      </c>
      <c r="W13" s="89">
        <f t="shared" si="0"/>
        <v>14933</v>
      </c>
      <c r="Y13" s="32"/>
    </row>
    <row r="14" spans="1:25" ht="15.75" customHeight="1" x14ac:dyDescent="0.2">
      <c r="A14" s="83" t="s">
        <v>28</v>
      </c>
      <c r="B14" s="96"/>
      <c r="C14" s="84">
        <v>1403</v>
      </c>
      <c r="D14" s="84">
        <v>1399</v>
      </c>
      <c r="E14" s="101"/>
      <c r="F14" s="84">
        <v>1153</v>
      </c>
      <c r="G14" s="84">
        <v>1137</v>
      </c>
      <c r="H14" s="101"/>
      <c r="I14" s="84">
        <v>2556</v>
      </c>
      <c r="J14" s="84">
        <f t="shared" si="1"/>
        <v>2536</v>
      </c>
      <c r="K14" s="32"/>
      <c r="L14" s="26"/>
      <c r="N14" s="83" t="s">
        <v>28</v>
      </c>
      <c r="O14" s="96"/>
      <c r="P14" s="84">
        <v>1406</v>
      </c>
      <c r="Q14" s="84">
        <v>1400</v>
      </c>
      <c r="R14" s="101"/>
      <c r="S14" s="84">
        <v>1155</v>
      </c>
      <c r="T14" s="84">
        <v>1140</v>
      </c>
      <c r="U14" s="101"/>
      <c r="V14" s="84">
        <v>2561</v>
      </c>
      <c r="W14" s="84">
        <f t="shared" si="0"/>
        <v>2540</v>
      </c>
      <c r="Y14" s="32"/>
    </row>
    <row r="15" spans="1:25" ht="15.75" customHeight="1" x14ac:dyDescent="0.2">
      <c r="A15" s="79" t="s">
        <v>29</v>
      </c>
      <c r="B15" s="96"/>
      <c r="C15" s="80">
        <v>1619</v>
      </c>
      <c r="D15" s="80">
        <v>1758</v>
      </c>
      <c r="E15" s="101"/>
      <c r="F15" s="80">
        <v>4474</v>
      </c>
      <c r="G15" s="80">
        <v>4981</v>
      </c>
      <c r="H15" s="101"/>
      <c r="I15" s="80">
        <v>6093</v>
      </c>
      <c r="J15" s="80">
        <f t="shared" si="1"/>
        <v>6739</v>
      </c>
      <c r="K15" s="32"/>
      <c r="L15" s="26"/>
      <c r="N15" s="79" t="s">
        <v>29</v>
      </c>
      <c r="O15" s="96"/>
      <c r="P15" s="80">
        <v>1622</v>
      </c>
      <c r="Q15" s="80">
        <v>1763</v>
      </c>
      <c r="R15" s="101"/>
      <c r="S15" s="80">
        <v>4479</v>
      </c>
      <c r="T15" s="80">
        <v>4985</v>
      </c>
      <c r="U15" s="101"/>
      <c r="V15" s="80">
        <v>6101</v>
      </c>
      <c r="W15" s="80">
        <f t="shared" si="0"/>
        <v>6748</v>
      </c>
      <c r="Y15" s="32"/>
    </row>
    <row r="16" spans="1:25" ht="15.75" customHeight="1" x14ac:dyDescent="0.2">
      <c r="A16" s="88" t="s">
        <v>30</v>
      </c>
      <c r="B16" s="96"/>
      <c r="C16" s="89">
        <v>1229</v>
      </c>
      <c r="D16" s="89">
        <v>1254</v>
      </c>
      <c r="E16" s="101"/>
      <c r="F16" s="89">
        <v>2382</v>
      </c>
      <c r="G16" s="89">
        <v>2561</v>
      </c>
      <c r="H16" s="101"/>
      <c r="I16" s="89">
        <v>3611</v>
      </c>
      <c r="J16" s="89">
        <f t="shared" si="1"/>
        <v>3815</v>
      </c>
      <c r="K16" s="32"/>
      <c r="L16" s="26"/>
      <c r="N16" s="88" t="s">
        <v>30</v>
      </c>
      <c r="O16" s="96"/>
      <c r="P16" s="89">
        <v>1246</v>
      </c>
      <c r="Q16" s="89">
        <v>1267</v>
      </c>
      <c r="R16" s="101"/>
      <c r="S16" s="89">
        <v>2417</v>
      </c>
      <c r="T16" s="89">
        <v>2590</v>
      </c>
      <c r="U16" s="101"/>
      <c r="V16" s="89">
        <v>3663</v>
      </c>
      <c r="W16" s="89">
        <f t="shared" si="0"/>
        <v>3857</v>
      </c>
      <c r="Y16" s="32"/>
    </row>
    <row r="17" spans="1:29" ht="15.75" hidden="1" customHeight="1" x14ac:dyDescent="0.2">
      <c r="A17" s="83" t="s">
        <v>31</v>
      </c>
      <c r="B17" s="96"/>
      <c r="C17" s="84">
        <v>1165</v>
      </c>
      <c r="D17" s="84">
        <v>1126</v>
      </c>
      <c r="E17" s="101"/>
      <c r="F17" s="84">
        <v>1211</v>
      </c>
      <c r="G17" s="84">
        <v>1209</v>
      </c>
      <c r="H17" s="101"/>
      <c r="I17" s="84">
        <v>2376</v>
      </c>
      <c r="J17" s="84">
        <f t="shared" si="1"/>
        <v>2335</v>
      </c>
      <c r="K17" s="32"/>
      <c r="L17" s="26"/>
      <c r="N17" s="83" t="s">
        <v>31</v>
      </c>
      <c r="O17" s="96"/>
      <c r="P17" s="84">
        <v>1177</v>
      </c>
      <c r="Q17" s="84">
        <v>1134</v>
      </c>
      <c r="R17" s="101"/>
      <c r="S17" s="84">
        <v>1218</v>
      </c>
      <c r="T17" s="84">
        <v>1217</v>
      </c>
      <c r="U17" s="101"/>
      <c r="V17" s="84">
        <v>2395</v>
      </c>
      <c r="W17" s="84">
        <f t="shared" si="0"/>
        <v>2351</v>
      </c>
      <c r="Y17" s="32"/>
      <c r="AA17" s="32"/>
      <c r="AC17" s="32"/>
    </row>
    <row r="18" spans="1:29" ht="15.75" hidden="1" customHeight="1" x14ac:dyDescent="0.2">
      <c r="A18" s="79" t="s">
        <v>32</v>
      </c>
      <c r="B18" s="96"/>
      <c r="C18" s="80">
        <v>204</v>
      </c>
      <c r="D18" s="80">
        <v>203</v>
      </c>
      <c r="E18" s="101"/>
      <c r="F18" s="80">
        <v>526</v>
      </c>
      <c r="G18" s="80">
        <v>531</v>
      </c>
      <c r="H18" s="101"/>
      <c r="I18" s="80">
        <v>730</v>
      </c>
      <c r="J18" s="80">
        <f t="shared" si="1"/>
        <v>734</v>
      </c>
      <c r="K18" s="32"/>
      <c r="L18" s="26"/>
      <c r="N18" s="79" t="s">
        <v>32</v>
      </c>
      <c r="O18" s="96"/>
      <c r="P18" s="80">
        <v>205</v>
      </c>
      <c r="Q18" s="80">
        <v>204</v>
      </c>
      <c r="R18" s="101"/>
      <c r="S18" s="80">
        <v>528</v>
      </c>
      <c r="T18" s="80">
        <v>534</v>
      </c>
      <c r="U18" s="101"/>
      <c r="V18" s="80">
        <v>733</v>
      </c>
      <c r="W18" s="80">
        <f t="shared" si="0"/>
        <v>738</v>
      </c>
      <c r="Y18" s="32"/>
    </row>
    <row r="19" spans="1:29" ht="15.75" hidden="1" customHeight="1" x14ac:dyDescent="0.2">
      <c r="A19" s="81" t="s">
        <v>33</v>
      </c>
      <c r="B19" s="96"/>
      <c r="C19" s="82">
        <v>110</v>
      </c>
      <c r="D19" s="82">
        <v>102</v>
      </c>
      <c r="E19" s="101"/>
      <c r="F19" s="82">
        <v>188</v>
      </c>
      <c r="G19" s="82">
        <v>178</v>
      </c>
      <c r="H19" s="101"/>
      <c r="I19" s="82">
        <v>298</v>
      </c>
      <c r="J19" s="82">
        <f t="shared" si="1"/>
        <v>280</v>
      </c>
      <c r="K19" s="32"/>
      <c r="L19" s="26"/>
      <c r="N19" s="81" t="s">
        <v>33</v>
      </c>
      <c r="O19" s="96"/>
      <c r="P19" s="82">
        <v>112</v>
      </c>
      <c r="Q19" s="82">
        <v>105</v>
      </c>
      <c r="R19" s="101"/>
      <c r="S19" s="82">
        <v>191</v>
      </c>
      <c r="T19" s="82">
        <v>180</v>
      </c>
      <c r="U19" s="101"/>
      <c r="V19" s="82">
        <v>303</v>
      </c>
      <c r="W19" s="82">
        <f t="shared" si="0"/>
        <v>285</v>
      </c>
      <c r="Y19" s="32"/>
    </row>
    <row r="20" spans="1:29" ht="15.75" hidden="1" customHeight="1" x14ac:dyDescent="0.2">
      <c r="A20" s="83" t="s">
        <v>34</v>
      </c>
      <c r="B20" s="96"/>
      <c r="C20" s="84">
        <v>376</v>
      </c>
      <c r="D20" s="84">
        <v>363</v>
      </c>
      <c r="E20" s="101"/>
      <c r="F20" s="84">
        <v>133</v>
      </c>
      <c r="G20" s="84">
        <v>133</v>
      </c>
      <c r="H20" s="101"/>
      <c r="I20" s="84">
        <v>509</v>
      </c>
      <c r="J20" s="84">
        <f t="shared" si="1"/>
        <v>496</v>
      </c>
      <c r="K20" s="32"/>
      <c r="L20" s="26"/>
      <c r="N20" s="83" t="s">
        <v>34</v>
      </c>
      <c r="O20" s="96"/>
      <c r="P20" s="84">
        <v>377</v>
      </c>
      <c r="Q20" s="84">
        <v>363</v>
      </c>
      <c r="R20" s="101"/>
      <c r="S20" s="84">
        <v>134</v>
      </c>
      <c r="T20" s="84">
        <v>134</v>
      </c>
      <c r="U20" s="101"/>
      <c r="V20" s="84">
        <v>511</v>
      </c>
      <c r="W20" s="84">
        <f t="shared" si="0"/>
        <v>497</v>
      </c>
      <c r="Y20" s="32"/>
    </row>
    <row r="21" spans="1:29" ht="15.75" customHeight="1" x14ac:dyDescent="0.2">
      <c r="A21" s="83" t="s">
        <v>35</v>
      </c>
      <c r="B21" s="96">
        <v>23672</v>
      </c>
      <c r="C21" s="84">
        <v>1855</v>
      </c>
      <c r="D21" s="84">
        <v>1794</v>
      </c>
      <c r="E21" s="101"/>
      <c r="F21" s="84">
        <v>2058</v>
      </c>
      <c r="G21" s="84">
        <v>2051</v>
      </c>
      <c r="H21" s="101"/>
      <c r="I21" s="84">
        <v>3913</v>
      </c>
      <c r="J21" s="84">
        <f>D21+G21</f>
        <v>3845</v>
      </c>
      <c r="K21" s="32"/>
      <c r="L21" s="26"/>
      <c r="N21" s="83" t="s">
        <v>35</v>
      </c>
      <c r="O21" s="96"/>
      <c r="P21" s="84">
        <v>1871</v>
      </c>
      <c r="Q21" s="84">
        <v>1806</v>
      </c>
      <c r="R21" s="101"/>
      <c r="S21" s="84">
        <v>2071</v>
      </c>
      <c r="T21" s="84">
        <v>2065</v>
      </c>
      <c r="U21" s="101"/>
      <c r="V21" s="84">
        <v>3942</v>
      </c>
      <c r="W21" s="84">
        <f t="shared" si="0"/>
        <v>3871</v>
      </c>
      <c r="Y21" s="32"/>
    </row>
    <row r="22" spans="1:29" ht="15.75" customHeight="1" x14ac:dyDescent="0.2">
      <c r="A22" s="79" t="s">
        <v>36</v>
      </c>
      <c r="B22" s="96"/>
      <c r="C22" s="80">
        <v>189</v>
      </c>
      <c r="D22" s="80">
        <v>190</v>
      </c>
      <c r="E22" s="101"/>
      <c r="F22" s="80">
        <v>188</v>
      </c>
      <c r="G22" s="80">
        <v>191</v>
      </c>
      <c r="H22" s="101"/>
      <c r="I22" s="80">
        <v>377</v>
      </c>
      <c r="J22" s="80">
        <f t="shared" si="1"/>
        <v>381</v>
      </c>
      <c r="K22" s="32"/>
      <c r="L22" s="26"/>
      <c r="N22" s="79" t="s">
        <v>36</v>
      </c>
      <c r="O22" s="96"/>
      <c r="P22" s="80">
        <v>191</v>
      </c>
      <c r="Q22" s="80">
        <v>192</v>
      </c>
      <c r="R22" s="101"/>
      <c r="S22" s="80">
        <v>189</v>
      </c>
      <c r="T22" s="80">
        <v>192</v>
      </c>
      <c r="U22" s="101"/>
      <c r="V22" s="80">
        <v>380</v>
      </c>
      <c r="W22" s="80">
        <f t="shared" si="0"/>
        <v>384</v>
      </c>
      <c r="Y22" s="32"/>
    </row>
    <row r="23" spans="1:29" ht="15.75" customHeight="1" x14ac:dyDescent="0.2">
      <c r="A23" s="88" t="s">
        <v>37</v>
      </c>
      <c r="B23" s="96"/>
      <c r="C23" s="89">
        <v>75</v>
      </c>
      <c r="D23" s="89">
        <v>80</v>
      </c>
      <c r="E23" s="101"/>
      <c r="F23" s="89">
        <v>403</v>
      </c>
      <c r="G23" s="89">
        <v>410</v>
      </c>
      <c r="H23" s="101"/>
      <c r="I23" s="89">
        <v>478</v>
      </c>
      <c r="J23" s="89">
        <f t="shared" si="1"/>
        <v>490</v>
      </c>
      <c r="K23" s="32"/>
      <c r="L23" s="26"/>
      <c r="N23" s="88" t="s">
        <v>37</v>
      </c>
      <c r="O23" s="96"/>
      <c r="P23" s="89">
        <v>75</v>
      </c>
      <c r="Q23" s="89">
        <v>80</v>
      </c>
      <c r="R23" s="101"/>
      <c r="S23" s="89">
        <v>404</v>
      </c>
      <c r="T23" s="89">
        <v>411</v>
      </c>
      <c r="U23" s="101"/>
      <c r="V23" s="89">
        <v>479</v>
      </c>
      <c r="W23" s="89">
        <f>Q23+T23</f>
        <v>491</v>
      </c>
      <c r="Y23" s="32"/>
    </row>
    <row r="24" spans="1:29" ht="15.75" customHeight="1" x14ac:dyDescent="0.2">
      <c r="A24" s="83" t="s">
        <v>38</v>
      </c>
      <c r="B24" s="96"/>
      <c r="C24" s="84">
        <v>443</v>
      </c>
      <c r="D24" s="84">
        <v>427</v>
      </c>
      <c r="E24" s="101"/>
      <c r="F24" s="84">
        <v>2092</v>
      </c>
      <c r="G24" s="84">
        <v>2135</v>
      </c>
      <c r="H24" s="101"/>
      <c r="I24" s="84">
        <v>2535</v>
      </c>
      <c r="J24" s="84">
        <f t="shared" si="1"/>
        <v>2562</v>
      </c>
      <c r="K24" s="32"/>
      <c r="L24" s="26"/>
      <c r="N24" s="83" t="s">
        <v>38</v>
      </c>
      <c r="O24" s="96"/>
      <c r="P24" s="84">
        <v>446</v>
      </c>
      <c r="Q24" s="84">
        <v>427</v>
      </c>
      <c r="R24" s="101"/>
      <c r="S24" s="84">
        <v>2099</v>
      </c>
      <c r="T24" s="84">
        <v>2143</v>
      </c>
      <c r="U24" s="101"/>
      <c r="V24" s="84">
        <v>2545</v>
      </c>
      <c r="W24" s="84">
        <f t="shared" si="0"/>
        <v>2570</v>
      </c>
      <c r="Y24" s="32"/>
    </row>
    <row r="25" spans="1:29" ht="15.75" customHeight="1" x14ac:dyDescent="0.2">
      <c r="A25" s="79" t="s">
        <v>39</v>
      </c>
      <c r="B25" s="96"/>
      <c r="C25" s="80">
        <v>1499</v>
      </c>
      <c r="D25" s="80">
        <v>1511</v>
      </c>
      <c r="E25" s="101"/>
      <c r="F25" s="80">
        <v>4169</v>
      </c>
      <c r="G25" s="80">
        <v>4281</v>
      </c>
      <c r="H25" s="101"/>
      <c r="I25" s="80">
        <v>5668</v>
      </c>
      <c r="J25" s="80">
        <f t="shared" si="1"/>
        <v>5792</v>
      </c>
      <c r="K25" s="32"/>
      <c r="L25" s="26"/>
      <c r="N25" s="79" t="s">
        <v>39</v>
      </c>
      <c r="O25" s="96"/>
      <c r="P25" s="80">
        <v>1501</v>
      </c>
      <c r="Q25" s="80">
        <v>1515</v>
      </c>
      <c r="R25" s="101"/>
      <c r="S25" s="80">
        <v>4188</v>
      </c>
      <c r="T25" s="80">
        <v>4299</v>
      </c>
      <c r="U25" s="101"/>
      <c r="V25" s="80">
        <v>5689</v>
      </c>
      <c r="W25" s="80">
        <f t="shared" si="0"/>
        <v>5814</v>
      </c>
      <c r="Y25" s="32"/>
    </row>
    <row r="26" spans="1:29" ht="15.75" customHeight="1" x14ac:dyDescent="0.2">
      <c r="A26" s="88" t="s">
        <v>40</v>
      </c>
      <c r="B26" s="96"/>
      <c r="C26" s="89">
        <v>3822</v>
      </c>
      <c r="D26" s="89">
        <v>3821</v>
      </c>
      <c r="E26" s="101"/>
      <c r="F26" s="89">
        <v>8842</v>
      </c>
      <c r="G26" s="89">
        <v>8977</v>
      </c>
      <c r="H26" s="101"/>
      <c r="I26" s="89">
        <v>12664</v>
      </c>
      <c r="J26" s="89">
        <f t="shared" si="1"/>
        <v>12798</v>
      </c>
      <c r="K26" s="32"/>
      <c r="L26" s="26"/>
      <c r="N26" s="88" t="s">
        <v>40</v>
      </c>
      <c r="O26" s="96"/>
      <c r="P26" s="89">
        <v>3828</v>
      </c>
      <c r="Q26" s="89">
        <v>3825</v>
      </c>
      <c r="R26" s="101"/>
      <c r="S26" s="89">
        <v>8846</v>
      </c>
      <c r="T26" s="89">
        <v>8982</v>
      </c>
      <c r="U26" s="101"/>
      <c r="V26" s="89">
        <v>12674</v>
      </c>
      <c r="W26" s="89">
        <f t="shared" si="0"/>
        <v>12807</v>
      </c>
      <c r="Y26" s="32"/>
    </row>
    <row r="27" spans="1:29" ht="15.75" customHeight="1" x14ac:dyDescent="0.2">
      <c r="A27" s="83" t="s">
        <v>41</v>
      </c>
      <c r="B27" s="96"/>
      <c r="C27" s="84">
        <v>301</v>
      </c>
      <c r="D27" s="84">
        <v>311</v>
      </c>
      <c r="E27" s="101"/>
      <c r="F27" s="84">
        <v>1747</v>
      </c>
      <c r="G27" s="84">
        <v>1729</v>
      </c>
      <c r="H27" s="101"/>
      <c r="I27" s="84">
        <v>2048</v>
      </c>
      <c r="J27" s="84">
        <f t="shared" si="1"/>
        <v>2040</v>
      </c>
      <c r="K27" s="32"/>
      <c r="L27" s="26"/>
      <c r="N27" s="83" t="s">
        <v>41</v>
      </c>
      <c r="O27" s="96"/>
      <c r="P27" s="84">
        <v>303</v>
      </c>
      <c r="Q27" s="84">
        <v>313</v>
      </c>
      <c r="R27" s="101"/>
      <c r="S27" s="84">
        <v>1764</v>
      </c>
      <c r="T27" s="84">
        <v>1746</v>
      </c>
      <c r="U27" s="101"/>
      <c r="V27" s="84">
        <v>2067</v>
      </c>
      <c r="W27" s="84">
        <f t="shared" si="0"/>
        <v>2059</v>
      </c>
      <c r="Y27" s="32"/>
    </row>
    <row r="28" spans="1:29" ht="15.75" customHeight="1" x14ac:dyDescent="0.2">
      <c r="A28" s="79" t="s">
        <v>42</v>
      </c>
      <c r="B28" s="96"/>
      <c r="C28" s="80">
        <v>2756</v>
      </c>
      <c r="D28" s="80">
        <v>2705</v>
      </c>
      <c r="E28" s="101"/>
      <c r="F28" s="80">
        <v>3385</v>
      </c>
      <c r="G28" s="80">
        <v>3422</v>
      </c>
      <c r="H28" s="101"/>
      <c r="I28" s="80">
        <v>6141</v>
      </c>
      <c r="J28" s="80">
        <f t="shared" si="1"/>
        <v>6127</v>
      </c>
      <c r="K28" s="32"/>
      <c r="L28" s="26"/>
      <c r="N28" s="79" t="s">
        <v>42</v>
      </c>
      <c r="O28" s="96"/>
      <c r="P28" s="80">
        <v>2799</v>
      </c>
      <c r="Q28" s="80">
        <v>2740</v>
      </c>
      <c r="R28" s="101"/>
      <c r="S28" s="80">
        <v>3430</v>
      </c>
      <c r="T28" s="80">
        <v>3458</v>
      </c>
      <c r="U28" s="101"/>
      <c r="V28" s="80">
        <v>6229</v>
      </c>
      <c r="W28" s="80">
        <f t="shared" si="0"/>
        <v>6198</v>
      </c>
      <c r="Y28" s="32"/>
    </row>
    <row r="29" spans="1:29" ht="15.75" customHeight="1" x14ac:dyDescent="0.2">
      <c r="A29" s="88" t="s">
        <v>43</v>
      </c>
      <c r="B29" s="96"/>
      <c r="C29" s="89">
        <v>585</v>
      </c>
      <c r="D29" s="89">
        <v>583</v>
      </c>
      <c r="E29" s="101"/>
      <c r="F29" s="89">
        <v>261</v>
      </c>
      <c r="G29" s="89">
        <v>262</v>
      </c>
      <c r="H29" s="101"/>
      <c r="I29" s="89">
        <v>846</v>
      </c>
      <c r="J29" s="89">
        <f t="shared" si="1"/>
        <v>845</v>
      </c>
      <c r="K29" s="32"/>
      <c r="L29" s="26"/>
      <c r="N29" s="88" t="s">
        <v>43</v>
      </c>
      <c r="O29" s="96"/>
      <c r="P29" s="89">
        <v>595</v>
      </c>
      <c r="Q29" s="89">
        <v>591</v>
      </c>
      <c r="R29" s="101"/>
      <c r="S29" s="89">
        <v>263</v>
      </c>
      <c r="T29" s="89">
        <v>263</v>
      </c>
      <c r="U29" s="101"/>
      <c r="V29" s="89">
        <v>858</v>
      </c>
      <c r="W29" s="89">
        <f t="shared" si="0"/>
        <v>854</v>
      </c>
      <c r="Y29" s="32"/>
    </row>
    <row r="30" spans="1:29" ht="15.75" customHeight="1" x14ac:dyDescent="0.2">
      <c r="A30" s="83" t="s">
        <v>44</v>
      </c>
      <c r="B30" s="96"/>
      <c r="C30" s="84">
        <v>853</v>
      </c>
      <c r="D30" s="84">
        <v>820</v>
      </c>
      <c r="E30" s="101"/>
      <c r="F30" s="84">
        <v>2425</v>
      </c>
      <c r="G30" s="84">
        <v>2323</v>
      </c>
      <c r="H30" s="101"/>
      <c r="I30" s="84">
        <v>3278</v>
      </c>
      <c r="J30" s="84">
        <f t="shared" si="1"/>
        <v>3143</v>
      </c>
      <c r="K30" s="32"/>
      <c r="L30" s="26"/>
      <c r="N30" s="83" t="s">
        <v>44</v>
      </c>
      <c r="O30" s="96"/>
      <c r="P30" s="84">
        <v>884</v>
      </c>
      <c r="Q30" s="84">
        <v>845</v>
      </c>
      <c r="R30" s="101"/>
      <c r="S30" s="84">
        <v>2536</v>
      </c>
      <c r="T30" s="84">
        <v>2428</v>
      </c>
      <c r="U30" s="101"/>
      <c r="V30" s="84">
        <v>3420</v>
      </c>
      <c r="W30" s="84">
        <f t="shared" si="0"/>
        <v>3273</v>
      </c>
      <c r="Y30" s="32"/>
    </row>
    <row r="31" spans="1:29" ht="15.75" customHeight="1" x14ac:dyDescent="0.2">
      <c r="A31" s="79" t="s">
        <v>45</v>
      </c>
      <c r="B31" s="96"/>
      <c r="C31" s="80">
        <v>374</v>
      </c>
      <c r="D31" s="80">
        <v>364</v>
      </c>
      <c r="E31" s="101"/>
      <c r="F31" s="80">
        <v>501</v>
      </c>
      <c r="G31" s="80">
        <v>493</v>
      </c>
      <c r="H31" s="101"/>
      <c r="I31" s="80">
        <v>875</v>
      </c>
      <c r="J31" s="80">
        <f t="shared" si="1"/>
        <v>857</v>
      </c>
      <c r="K31" s="32"/>
      <c r="L31" s="26"/>
      <c r="N31" s="79" t="s">
        <v>45</v>
      </c>
      <c r="O31" s="96"/>
      <c r="P31" s="80">
        <v>384</v>
      </c>
      <c r="Q31" s="80">
        <v>377</v>
      </c>
      <c r="R31" s="101"/>
      <c r="S31" s="80">
        <v>514</v>
      </c>
      <c r="T31" s="80">
        <v>510</v>
      </c>
      <c r="U31" s="101"/>
      <c r="V31" s="80">
        <v>898</v>
      </c>
      <c r="W31" s="80">
        <f t="shared" si="0"/>
        <v>887</v>
      </c>
      <c r="Y31" s="32"/>
    </row>
    <row r="32" spans="1:29" ht="15.75" customHeight="1" x14ac:dyDescent="0.2">
      <c r="A32" s="88" t="s">
        <v>46</v>
      </c>
      <c r="B32" s="96"/>
      <c r="C32" s="89">
        <v>654</v>
      </c>
      <c r="D32" s="89">
        <v>643</v>
      </c>
      <c r="E32" s="101"/>
      <c r="F32" s="89">
        <v>1066</v>
      </c>
      <c r="G32" s="89">
        <v>1037</v>
      </c>
      <c r="H32" s="101"/>
      <c r="I32" s="89">
        <v>1720</v>
      </c>
      <c r="J32" s="89">
        <f t="shared" si="1"/>
        <v>1680</v>
      </c>
      <c r="K32" s="32"/>
      <c r="L32" s="26"/>
      <c r="N32" s="88" t="s">
        <v>46</v>
      </c>
      <c r="O32" s="96"/>
      <c r="P32" s="89">
        <v>658</v>
      </c>
      <c r="Q32" s="89">
        <v>645</v>
      </c>
      <c r="R32" s="101"/>
      <c r="S32" s="89">
        <v>1074</v>
      </c>
      <c r="T32" s="89">
        <v>1045</v>
      </c>
      <c r="U32" s="101"/>
      <c r="V32" s="89">
        <v>1732</v>
      </c>
      <c r="W32" s="89">
        <f t="shared" si="0"/>
        <v>1690</v>
      </c>
      <c r="Y32" s="32"/>
    </row>
    <row r="33" spans="1:26" ht="15.75" customHeight="1" x14ac:dyDescent="0.2">
      <c r="A33" s="83" t="s">
        <v>47</v>
      </c>
      <c r="B33" s="96"/>
      <c r="C33" s="84">
        <v>1557</v>
      </c>
      <c r="D33" s="84">
        <v>1563</v>
      </c>
      <c r="E33" s="101"/>
      <c r="F33" s="84">
        <v>7085</v>
      </c>
      <c r="G33" s="84">
        <v>7291</v>
      </c>
      <c r="H33" s="101"/>
      <c r="I33" s="84">
        <v>8642</v>
      </c>
      <c r="J33" s="84">
        <f t="shared" si="1"/>
        <v>8854</v>
      </c>
      <c r="K33" s="32"/>
      <c r="L33" s="26"/>
      <c r="N33" s="83" t="s">
        <v>47</v>
      </c>
      <c r="O33" s="96"/>
      <c r="P33" s="84">
        <v>1565</v>
      </c>
      <c r="Q33" s="84">
        <v>1569</v>
      </c>
      <c r="R33" s="101"/>
      <c r="S33" s="84">
        <v>7120</v>
      </c>
      <c r="T33" s="84">
        <v>7325</v>
      </c>
      <c r="U33" s="101"/>
      <c r="V33" s="84">
        <v>8685</v>
      </c>
      <c r="W33" s="84">
        <f t="shared" si="0"/>
        <v>8894</v>
      </c>
      <c r="Y33" s="32"/>
    </row>
    <row r="34" spans="1:26" ht="15.75" customHeight="1" x14ac:dyDescent="0.2">
      <c r="A34" s="79" t="s">
        <v>48</v>
      </c>
      <c r="B34" s="96"/>
      <c r="C34" s="80">
        <v>5419</v>
      </c>
      <c r="D34" s="80">
        <v>5458</v>
      </c>
      <c r="E34" s="101"/>
      <c r="F34" s="80">
        <v>10975</v>
      </c>
      <c r="G34" s="80">
        <v>11151</v>
      </c>
      <c r="H34" s="101"/>
      <c r="I34" s="80">
        <v>16394</v>
      </c>
      <c r="J34" s="80">
        <f t="shared" si="1"/>
        <v>16609</v>
      </c>
      <c r="K34" s="32"/>
      <c r="L34" s="26"/>
      <c r="N34" s="79" t="s">
        <v>48</v>
      </c>
      <c r="O34" s="96"/>
      <c r="P34" s="80">
        <v>5443</v>
      </c>
      <c r="Q34" s="80">
        <v>5475</v>
      </c>
      <c r="R34" s="101"/>
      <c r="S34" s="80">
        <v>11000</v>
      </c>
      <c r="T34" s="80">
        <v>11174</v>
      </c>
      <c r="U34" s="101"/>
      <c r="V34" s="80">
        <v>16443</v>
      </c>
      <c r="W34" s="80">
        <f t="shared" si="0"/>
        <v>16649</v>
      </c>
      <c r="Y34" s="32"/>
    </row>
    <row r="35" spans="1:26" ht="15.75" customHeight="1" x14ac:dyDescent="0.2">
      <c r="A35" s="88" t="s">
        <v>49</v>
      </c>
      <c r="B35" s="96"/>
      <c r="C35" s="89">
        <v>5789</v>
      </c>
      <c r="D35" s="89">
        <v>5806</v>
      </c>
      <c r="E35" s="101"/>
      <c r="F35" s="89">
        <v>3809</v>
      </c>
      <c r="G35" s="89">
        <v>3890</v>
      </c>
      <c r="H35" s="101"/>
      <c r="I35" s="89">
        <v>9598</v>
      </c>
      <c r="J35" s="89">
        <f t="shared" si="1"/>
        <v>9696</v>
      </c>
      <c r="K35" s="32"/>
      <c r="L35" s="26"/>
      <c r="N35" s="88" t="s">
        <v>49</v>
      </c>
      <c r="O35" s="96"/>
      <c r="P35" s="89">
        <v>5804</v>
      </c>
      <c r="Q35" s="89">
        <v>5820</v>
      </c>
      <c r="R35" s="101"/>
      <c r="S35" s="89">
        <v>3811</v>
      </c>
      <c r="T35" s="89">
        <v>3892</v>
      </c>
      <c r="U35" s="101"/>
      <c r="V35" s="89">
        <v>9615</v>
      </c>
      <c r="W35" s="89">
        <f t="shared" si="0"/>
        <v>9712</v>
      </c>
      <c r="Y35" s="32"/>
    </row>
    <row r="36" spans="1:26" ht="15.75" customHeight="1" x14ac:dyDescent="0.2">
      <c r="A36" s="83" t="s">
        <v>50</v>
      </c>
      <c r="B36" s="96"/>
      <c r="C36" s="84">
        <v>11481</v>
      </c>
      <c r="D36" s="84">
        <v>11623</v>
      </c>
      <c r="E36" s="101"/>
      <c r="F36" s="84">
        <v>16994</v>
      </c>
      <c r="G36" s="84">
        <v>17432</v>
      </c>
      <c r="H36" s="101"/>
      <c r="I36" s="84">
        <v>28475</v>
      </c>
      <c r="J36" s="84">
        <f t="shared" si="1"/>
        <v>29055</v>
      </c>
      <c r="K36" s="32"/>
      <c r="L36" s="26"/>
      <c r="N36" s="83" t="s">
        <v>50</v>
      </c>
      <c r="O36" s="96"/>
      <c r="P36" s="84">
        <v>11517</v>
      </c>
      <c r="Q36" s="84">
        <v>11652</v>
      </c>
      <c r="R36" s="101"/>
      <c r="S36" s="84">
        <v>17015</v>
      </c>
      <c r="T36" s="84">
        <v>17446</v>
      </c>
      <c r="U36" s="101"/>
      <c r="V36" s="84">
        <v>28532</v>
      </c>
      <c r="W36" s="84">
        <f t="shared" si="0"/>
        <v>29098</v>
      </c>
      <c r="Y36" s="32"/>
    </row>
    <row r="37" spans="1:26" ht="15.75" customHeight="1" x14ac:dyDescent="0.2">
      <c r="A37" s="79" t="s">
        <v>51</v>
      </c>
      <c r="B37" s="96"/>
      <c r="C37" s="80">
        <v>19826</v>
      </c>
      <c r="D37" s="80">
        <v>20303</v>
      </c>
      <c r="E37" s="101"/>
      <c r="F37" s="80">
        <v>19105</v>
      </c>
      <c r="G37" s="80">
        <v>19883</v>
      </c>
      <c r="H37" s="101"/>
      <c r="I37" s="80">
        <v>38931</v>
      </c>
      <c r="J37" s="80">
        <f t="shared" si="1"/>
        <v>40186</v>
      </c>
      <c r="K37" s="32"/>
      <c r="L37" s="26"/>
      <c r="N37" s="79" t="s">
        <v>51</v>
      </c>
      <c r="O37" s="96"/>
      <c r="P37" s="80">
        <v>19861</v>
      </c>
      <c r="Q37" s="80">
        <v>20326</v>
      </c>
      <c r="R37" s="101"/>
      <c r="S37" s="80">
        <v>19114</v>
      </c>
      <c r="T37" s="80">
        <v>19890</v>
      </c>
      <c r="U37" s="101"/>
      <c r="V37" s="80">
        <v>38975</v>
      </c>
      <c r="W37" s="80">
        <f t="shared" si="0"/>
        <v>40216</v>
      </c>
      <c r="Y37" s="32"/>
    </row>
    <row r="38" spans="1:26" ht="15.75" customHeight="1" x14ac:dyDescent="0.2">
      <c r="A38" s="88" t="s">
        <v>52</v>
      </c>
      <c r="B38" s="96"/>
      <c r="C38" s="89">
        <v>3312</v>
      </c>
      <c r="D38" s="89">
        <v>3369</v>
      </c>
      <c r="E38" s="101"/>
      <c r="F38" s="89">
        <v>2872</v>
      </c>
      <c r="G38" s="89">
        <v>3003</v>
      </c>
      <c r="H38" s="101"/>
      <c r="I38" s="89">
        <v>6184</v>
      </c>
      <c r="J38" s="89">
        <f t="shared" si="1"/>
        <v>6372</v>
      </c>
      <c r="K38" s="32"/>
      <c r="L38" s="26"/>
      <c r="N38" s="88" t="s">
        <v>52</v>
      </c>
      <c r="O38" s="96"/>
      <c r="P38" s="89">
        <v>3339</v>
      </c>
      <c r="Q38" s="89">
        <v>3399</v>
      </c>
      <c r="R38" s="101"/>
      <c r="S38" s="89">
        <v>2883</v>
      </c>
      <c r="T38" s="89">
        <v>3015</v>
      </c>
      <c r="U38" s="101"/>
      <c r="V38" s="89">
        <v>6222</v>
      </c>
      <c r="W38" s="89">
        <f t="shared" si="0"/>
        <v>6414</v>
      </c>
      <c r="Y38" s="32"/>
    </row>
    <row r="39" spans="1:26" ht="15.75" customHeight="1" x14ac:dyDescent="0.2">
      <c r="A39" s="83" t="s">
        <v>53</v>
      </c>
      <c r="B39" s="96"/>
      <c r="C39" s="84">
        <v>2833</v>
      </c>
      <c r="D39" s="84">
        <v>2665</v>
      </c>
      <c r="E39" s="101"/>
      <c r="F39" s="84">
        <v>2381</v>
      </c>
      <c r="G39" s="84">
        <v>2317</v>
      </c>
      <c r="H39" s="101"/>
      <c r="I39" s="84">
        <v>5214</v>
      </c>
      <c r="J39" s="84">
        <f t="shared" si="1"/>
        <v>4982</v>
      </c>
      <c r="K39" s="32"/>
      <c r="L39" s="26"/>
      <c r="N39" s="83" t="s">
        <v>53</v>
      </c>
      <c r="O39" s="96"/>
      <c r="P39" s="84">
        <v>2862</v>
      </c>
      <c r="Q39" s="84">
        <v>2688</v>
      </c>
      <c r="R39" s="101"/>
      <c r="S39" s="84">
        <v>2404</v>
      </c>
      <c r="T39" s="84">
        <v>2334</v>
      </c>
      <c r="U39" s="101"/>
      <c r="V39" s="84">
        <v>5266</v>
      </c>
      <c r="W39" s="84">
        <f t="shared" si="0"/>
        <v>5022</v>
      </c>
      <c r="Y39" s="32"/>
    </row>
    <row r="40" spans="1:26" ht="15.75" customHeight="1" x14ac:dyDescent="0.2">
      <c r="A40" s="79" t="s">
        <v>54</v>
      </c>
      <c r="B40" s="96"/>
      <c r="C40" s="80">
        <v>1092</v>
      </c>
      <c r="D40" s="80">
        <v>1067</v>
      </c>
      <c r="E40" s="101"/>
      <c r="F40" s="80">
        <v>6308</v>
      </c>
      <c r="G40" s="80">
        <v>6203</v>
      </c>
      <c r="H40" s="101"/>
      <c r="I40" s="80">
        <v>7400</v>
      </c>
      <c r="J40" s="80">
        <f t="shared" si="1"/>
        <v>7270</v>
      </c>
      <c r="K40" s="32"/>
      <c r="L40" s="26"/>
      <c r="N40" s="79" t="s">
        <v>54</v>
      </c>
      <c r="O40" s="96"/>
      <c r="P40" s="80">
        <v>1096</v>
      </c>
      <c r="Q40" s="80">
        <v>1072</v>
      </c>
      <c r="R40" s="101"/>
      <c r="S40" s="80">
        <v>6513</v>
      </c>
      <c r="T40" s="80">
        <v>6406</v>
      </c>
      <c r="U40" s="101"/>
      <c r="V40" s="80">
        <v>7609</v>
      </c>
      <c r="W40" s="80">
        <f t="shared" si="0"/>
        <v>7478</v>
      </c>
      <c r="Y40" s="32"/>
      <c r="Z40" s="85"/>
    </row>
    <row r="41" spans="1:26" ht="15.75" customHeight="1" x14ac:dyDescent="0.2">
      <c r="A41" s="88" t="s">
        <v>214</v>
      </c>
      <c r="B41" s="96"/>
      <c r="C41" s="89">
        <v>8280</v>
      </c>
      <c r="D41" s="89">
        <v>8668</v>
      </c>
      <c r="E41" s="101"/>
      <c r="F41" s="89">
        <v>1474</v>
      </c>
      <c r="G41" s="89">
        <v>1639</v>
      </c>
      <c r="H41" s="101"/>
      <c r="I41" s="89">
        <v>9754</v>
      </c>
      <c r="J41" s="89">
        <f t="shared" si="1"/>
        <v>10307</v>
      </c>
      <c r="K41" s="32"/>
      <c r="L41" s="26"/>
      <c r="N41" s="88" t="s">
        <v>214</v>
      </c>
      <c r="O41" s="96"/>
      <c r="P41" s="89">
        <v>8280</v>
      </c>
      <c r="Q41" s="89">
        <v>8668</v>
      </c>
      <c r="R41" s="101"/>
      <c r="S41" s="89">
        <v>1474</v>
      </c>
      <c r="T41" s="89">
        <v>1639</v>
      </c>
      <c r="U41" s="101"/>
      <c r="V41" s="89">
        <v>9754</v>
      </c>
      <c r="W41" s="89">
        <f t="shared" si="0"/>
        <v>10307</v>
      </c>
      <c r="Y41" s="32"/>
    </row>
    <row r="42" spans="1:26" ht="15.75" customHeight="1" x14ac:dyDescent="0.2">
      <c r="A42" s="83" t="s">
        <v>55</v>
      </c>
      <c r="B42" s="96"/>
      <c r="C42" s="84">
        <v>2890</v>
      </c>
      <c r="D42" s="84">
        <v>3150</v>
      </c>
      <c r="E42" s="101"/>
      <c r="F42" s="84">
        <v>2540</v>
      </c>
      <c r="G42" s="84">
        <v>2808</v>
      </c>
      <c r="H42" s="101"/>
      <c r="I42" s="84">
        <v>5430</v>
      </c>
      <c r="J42" s="84">
        <f t="shared" si="1"/>
        <v>5958</v>
      </c>
      <c r="K42" s="32"/>
      <c r="L42" s="26"/>
      <c r="N42" s="83" t="s">
        <v>55</v>
      </c>
      <c r="O42" s="96"/>
      <c r="P42" s="84">
        <v>2891</v>
      </c>
      <c r="Q42" s="84">
        <v>3151</v>
      </c>
      <c r="R42" s="101"/>
      <c r="S42" s="84">
        <v>2540</v>
      </c>
      <c r="T42" s="84">
        <v>2808</v>
      </c>
      <c r="U42" s="101"/>
      <c r="V42" s="84">
        <v>5431</v>
      </c>
      <c r="W42" s="84">
        <f t="shared" si="0"/>
        <v>5959</v>
      </c>
      <c r="Y42" s="32"/>
    </row>
    <row r="43" spans="1:26" ht="15.75" customHeight="1" x14ac:dyDescent="0.2">
      <c r="A43" s="79" t="s">
        <v>56</v>
      </c>
      <c r="B43" s="96"/>
      <c r="C43" s="80">
        <v>670</v>
      </c>
      <c r="D43" s="80">
        <v>686</v>
      </c>
      <c r="E43" s="101"/>
      <c r="F43" s="80">
        <v>783</v>
      </c>
      <c r="G43" s="80">
        <v>809</v>
      </c>
      <c r="H43" s="101"/>
      <c r="I43" s="80">
        <v>1453</v>
      </c>
      <c r="J43" s="80">
        <f t="shared" si="1"/>
        <v>1495</v>
      </c>
      <c r="K43" s="32"/>
      <c r="L43" s="26"/>
      <c r="N43" s="79" t="s">
        <v>56</v>
      </c>
      <c r="O43" s="96"/>
      <c r="P43" s="80">
        <v>672</v>
      </c>
      <c r="Q43" s="80">
        <v>688</v>
      </c>
      <c r="R43" s="101"/>
      <c r="S43" s="80">
        <v>784</v>
      </c>
      <c r="T43" s="80">
        <v>810</v>
      </c>
      <c r="U43" s="101"/>
      <c r="V43" s="80">
        <v>1456</v>
      </c>
      <c r="W43" s="80">
        <f t="shared" si="0"/>
        <v>1498</v>
      </c>
      <c r="Y43" s="32"/>
    </row>
    <row r="44" spans="1:26" ht="15.75" customHeight="1" x14ac:dyDescent="0.2">
      <c r="A44" s="88" t="s">
        <v>57</v>
      </c>
      <c r="B44" s="96"/>
      <c r="C44" s="89">
        <v>1634</v>
      </c>
      <c r="D44" s="89">
        <v>1665</v>
      </c>
      <c r="E44" s="101"/>
      <c r="F44" s="89">
        <v>2759</v>
      </c>
      <c r="G44" s="89">
        <v>2934</v>
      </c>
      <c r="H44" s="101"/>
      <c r="I44" s="89">
        <v>4393</v>
      </c>
      <c r="J44" s="89">
        <f t="shared" si="1"/>
        <v>4599</v>
      </c>
      <c r="K44" s="32"/>
      <c r="L44" s="26"/>
      <c r="N44" s="88" t="s">
        <v>57</v>
      </c>
      <c r="O44" s="96"/>
      <c r="P44" s="89">
        <v>1642</v>
      </c>
      <c r="Q44" s="89">
        <v>1672</v>
      </c>
      <c r="R44" s="101"/>
      <c r="S44" s="89">
        <v>2784</v>
      </c>
      <c r="T44" s="89">
        <v>2954</v>
      </c>
      <c r="U44" s="101"/>
      <c r="V44" s="89">
        <v>4426</v>
      </c>
      <c r="W44" s="89">
        <f t="shared" si="0"/>
        <v>4626</v>
      </c>
      <c r="Y44" s="32"/>
    </row>
    <row r="45" spans="1:26" ht="15.75" customHeight="1" x14ac:dyDescent="0.2">
      <c r="A45" s="83" t="s">
        <v>58</v>
      </c>
      <c r="B45" s="96"/>
      <c r="C45" s="84">
        <v>2563</v>
      </c>
      <c r="D45" s="84">
        <v>2969</v>
      </c>
      <c r="E45" s="101"/>
      <c r="F45" s="84">
        <v>1340</v>
      </c>
      <c r="G45" s="84">
        <v>1565</v>
      </c>
      <c r="H45" s="101"/>
      <c r="I45" s="84">
        <v>3903</v>
      </c>
      <c r="J45" s="84">
        <f t="shared" si="1"/>
        <v>4534</v>
      </c>
      <c r="K45" s="32"/>
      <c r="L45" s="26"/>
      <c r="N45" s="83" t="s">
        <v>58</v>
      </c>
      <c r="O45" s="96"/>
      <c r="P45" s="84">
        <v>2564</v>
      </c>
      <c r="Q45" s="84">
        <v>2970</v>
      </c>
      <c r="R45" s="101"/>
      <c r="S45" s="84">
        <v>1343</v>
      </c>
      <c r="T45" s="84">
        <v>1568</v>
      </c>
      <c r="U45" s="101"/>
      <c r="V45" s="84">
        <v>3907</v>
      </c>
      <c r="W45" s="84">
        <f t="shared" si="0"/>
        <v>4538</v>
      </c>
      <c r="Y45" s="32"/>
    </row>
    <row r="46" spans="1:26" ht="15.75" customHeight="1" x14ac:dyDescent="0.2">
      <c r="A46" s="79" t="s">
        <v>59</v>
      </c>
      <c r="B46" s="96"/>
      <c r="C46" s="80">
        <v>12487</v>
      </c>
      <c r="D46" s="80">
        <v>13154</v>
      </c>
      <c r="E46" s="101"/>
      <c r="F46" s="80">
        <v>12615</v>
      </c>
      <c r="G46" s="80">
        <v>13121</v>
      </c>
      <c r="H46" s="101"/>
      <c r="I46" s="80">
        <v>25102</v>
      </c>
      <c r="J46" s="80">
        <f t="shared" si="1"/>
        <v>26275</v>
      </c>
      <c r="L46" s="26"/>
      <c r="N46" s="79" t="s">
        <v>59</v>
      </c>
      <c r="O46" s="96"/>
      <c r="P46" s="80">
        <v>12623</v>
      </c>
      <c r="Q46" s="80">
        <v>13266</v>
      </c>
      <c r="R46" s="101"/>
      <c r="S46" s="80">
        <v>12742</v>
      </c>
      <c r="T46" s="80">
        <v>13236</v>
      </c>
      <c r="U46" s="101"/>
      <c r="V46" s="80">
        <v>25365</v>
      </c>
      <c r="W46" s="80">
        <f t="shared" si="0"/>
        <v>26502</v>
      </c>
    </row>
    <row r="47" spans="1:26" ht="15.75" customHeight="1" x14ac:dyDescent="0.2">
      <c r="A47" s="38"/>
      <c r="K47" s="34"/>
      <c r="L47" s="35"/>
      <c r="M47" s="34"/>
      <c r="N47" s="38"/>
      <c r="O47" s="2"/>
      <c r="R47" s="2"/>
      <c r="U47" s="2"/>
    </row>
    <row r="48" spans="1:26" ht="15.75" customHeight="1" x14ac:dyDescent="0.2">
      <c r="A48" s="86" t="s">
        <v>20</v>
      </c>
      <c r="B48" s="97">
        <f>SUM(B9:B46)-SUM(B17:B20)</f>
        <v>23672</v>
      </c>
      <c r="C48" s="87">
        <f>SUM(C9:C46)-SUM(C17:C20)</f>
        <v>183173</v>
      </c>
      <c r="D48" s="87">
        <f>SUM(D9:D46)-SUM(D17:D20)</f>
        <v>187005</v>
      </c>
      <c r="E48" s="100"/>
      <c r="F48" s="87">
        <f>SUM(F9:F46)-SUM(F17:F20)</f>
        <v>188467</v>
      </c>
      <c r="G48" s="87">
        <f>SUM(G9:G46)-SUM(G17:G20)</f>
        <v>194199</v>
      </c>
      <c r="H48" s="103">
        <f>SUM(H9:H46)-SUM(H17:H20)</f>
        <v>0</v>
      </c>
      <c r="I48" s="87">
        <f>SUM(I9:I46)-SUM(I17:I20)</f>
        <v>371640</v>
      </c>
      <c r="J48" s="87">
        <f>SUM(J9:J46)-SUM(J17:J20)</f>
        <v>381204</v>
      </c>
      <c r="L48" s="26"/>
      <c r="N48" s="86" t="s">
        <v>20</v>
      </c>
      <c r="O48" s="97"/>
      <c r="P48" s="87">
        <f>SUM(P9:P46)-SUM(P17:P20)</f>
        <v>184103</v>
      </c>
      <c r="Q48" s="87">
        <f>SUM(Q9:Q46)-SUM(Q17:Q20)</f>
        <v>187794</v>
      </c>
      <c r="R48" s="100"/>
      <c r="S48" s="87">
        <f>SUM(S9:S46)-SUM(S17:S20)</f>
        <v>189507</v>
      </c>
      <c r="T48" s="87">
        <f>SUM(T9:T46)-SUM(T17:T20)</f>
        <v>195167</v>
      </c>
      <c r="U48" s="103"/>
      <c r="V48" s="87">
        <f>SUM(V9:V46)-SUM(V17:V20)</f>
        <v>373610</v>
      </c>
      <c r="W48" s="87">
        <f>SUM(W9:W46)-SUM(W17:W20)</f>
        <v>382961</v>
      </c>
    </row>
    <row r="49" spans="1:23" ht="15.75" customHeight="1" x14ac:dyDescent="0.2">
      <c r="K49" s="34"/>
      <c r="L49" s="35"/>
      <c r="M49" s="34"/>
      <c r="N49" s="27"/>
      <c r="O49" s="2"/>
      <c r="R49" s="2"/>
      <c r="U49" s="2"/>
    </row>
    <row r="50" spans="1:23" s="34" customFormat="1" ht="15.75" customHeight="1" x14ac:dyDescent="0.2">
      <c r="A50" s="88" t="s">
        <v>60</v>
      </c>
      <c r="B50" s="96"/>
      <c r="C50" s="89">
        <v>53193</v>
      </c>
      <c r="D50" s="89">
        <v>53986</v>
      </c>
      <c r="E50" s="101"/>
      <c r="F50" s="89">
        <v>15880</v>
      </c>
      <c r="G50" s="89">
        <v>16530</v>
      </c>
      <c r="H50" s="101"/>
      <c r="I50" s="89">
        <v>69073</v>
      </c>
      <c r="J50" s="89">
        <f>D50+G50</f>
        <v>70516</v>
      </c>
      <c r="L50" s="35"/>
      <c r="N50" s="88" t="s">
        <v>60</v>
      </c>
      <c r="O50" s="96"/>
      <c r="P50" s="89">
        <v>53467</v>
      </c>
      <c r="Q50" s="89">
        <v>54223</v>
      </c>
      <c r="R50" s="101"/>
      <c r="S50" s="89">
        <v>15920</v>
      </c>
      <c r="T50" s="89">
        <v>16562</v>
      </c>
      <c r="U50" s="101"/>
      <c r="V50" s="89">
        <v>69387</v>
      </c>
      <c r="W50" s="89">
        <f>Q50+T50</f>
        <v>70785</v>
      </c>
    </row>
    <row r="51" spans="1:23" ht="15" x14ac:dyDescent="0.2">
      <c r="A51" s="83" t="s">
        <v>61</v>
      </c>
      <c r="B51" s="96"/>
      <c r="C51" s="84">
        <v>25245</v>
      </c>
      <c r="D51" s="84">
        <v>25419</v>
      </c>
      <c r="E51" s="102"/>
      <c r="F51" s="84">
        <v>44866</v>
      </c>
      <c r="G51" s="84">
        <v>46084</v>
      </c>
      <c r="H51" s="102"/>
      <c r="I51" s="84">
        <v>70111</v>
      </c>
      <c r="J51" s="84">
        <f>D51+G51</f>
        <v>71503</v>
      </c>
      <c r="K51" s="24"/>
      <c r="L51" s="25"/>
      <c r="M51" s="24"/>
      <c r="N51" s="83" t="s">
        <v>61</v>
      </c>
      <c r="O51" s="96"/>
      <c r="P51" s="84">
        <v>25436</v>
      </c>
      <c r="Q51" s="84">
        <v>25587</v>
      </c>
      <c r="R51" s="102"/>
      <c r="S51" s="84">
        <v>45134</v>
      </c>
      <c r="T51" s="84">
        <v>46334</v>
      </c>
      <c r="U51" s="102"/>
      <c r="V51" s="84">
        <v>70570</v>
      </c>
      <c r="W51" s="84">
        <f t="shared" ref="W51:W52" si="2">Q51+T51</f>
        <v>71921</v>
      </c>
    </row>
    <row r="52" spans="1:23" x14ac:dyDescent="0.2">
      <c r="A52" s="79" t="s">
        <v>62</v>
      </c>
      <c r="B52" s="96"/>
      <c r="C52" s="80">
        <v>45827</v>
      </c>
      <c r="D52" s="80">
        <v>46559</v>
      </c>
      <c r="E52" s="102"/>
      <c r="F52" s="80">
        <v>53755</v>
      </c>
      <c r="G52" s="80">
        <v>55359</v>
      </c>
      <c r="H52" s="102"/>
      <c r="I52" s="80">
        <v>99582</v>
      </c>
      <c r="J52" s="80">
        <f>D52+G52</f>
        <v>101918</v>
      </c>
      <c r="L52" s="35"/>
      <c r="N52" s="79" t="s">
        <v>62</v>
      </c>
      <c r="O52" s="96"/>
      <c r="P52" s="80">
        <v>45964</v>
      </c>
      <c r="Q52" s="80">
        <v>46672</v>
      </c>
      <c r="R52" s="102"/>
      <c r="S52" s="80">
        <v>53823</v>
      </c>
      <c r="T52" s="80">
        <v>55417</v>
      </c>
      <c r="U52" s="102"/>
      <c r="V52" s="80">
        <v>99787</v>
      </c>
      <c r="W52" s="80">
        <f t="shared" si="2"/>
        <v>102089</v>
      </c>
    </row>
    <row r="53" spans="1:23" x14ac:dyDescent="0.2">
      <c r="A53" s="27" t="s">
        <v>63</v>
      </c>
    </row>
  </sheetData>
  <mergeCells count="6">
    <mergeCell ref="V6:W6"/>
    <mergeCell ref="C6:D6"/>
    <mergeCell ref="F6:G6"/>
    <mergeCell ref="I6:J6"/>
    <mergeCell ref="P6:Q6"/>
    <mergeCell ref="S6:T6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L53"/>
  <sheetViews>
    <sheetView showGridLines="0" topLeftCell="A16" workbookViewId="0">
      <selection activeCell="C38" sqref="C38"/>
    </sheetView>
  </sheetViews>
  <sheetFormatPr defaultRowHeight="12.75" x14ac:dyDescent="0.2"/>
  <cols>
    <col min="1" max="1" width="17.140625" style="27" customWidth="1"/>
    <col min="2" max="2" width="0.7109375" style="2" customWidth="1"/>
    <col min="3" max="3" width="9.7109375" customWidth="1"/>
    <col min="4" max="4" width="9.7109375" style="23" customWidth="1"/>
    <col min="5" max="5" width="0.7109375" style="2" customWidth="1"/>
    <col min="6" max="6" width="9.7109375" customWidth="1"/>
    <col min="7" max="7" width="9.7109375" style="23" customWidth="1"/>
    <col min="8" max="8" width="0.7109375" style="2" customWidth="1"/>
    <col min="9" max="10" width="9.7109375" customWidth="1"/>
  </cols>
  <sheetData>
    <row r="1" spans="1:12" s="24" customFormat="1" ht="15.75" customHeight="1" x14ac:dyDescent="0.25">
      <c r="A1" s="16" t="s">
        <v>21</v>
      </c>
      <c r="B1" s="2"/>
      <c r="C1" s="16"/>
      <c r="D1" s="16"/>
      <c r="E1" s="2"/>
      <c r="F1" s="16"/>
      <c r="G1" s="16"/>
      <c r="H1" s="2"/>
      <c r="I1" s="16"/>
      <c r="J1" s="16"/>
    </row>
    <row r="2" spans="1:12" ht="15.75" customHeight="1" x14ac:dyDescent="0.25">
      <c r="C2" s="16"/>
      <c r="D2" s="16"/>
      <c r="F2" s="16"/>
      <c r="G2" s="16"/>
      <c r="I2" s="16"/>
      <c r="J2" s="16"/>
    </row>
    <row r="3" spans="1:12" ht="15.75" customHeight="1" x14ac:dyDescent="0.25">
      <c r="A3" s="16" t="s">
        <v>178</v>
      </c>
      <c r="C3" s="16"/>
      <c r="D3" s="16"/>
      <c r="F3" s="16"/>
      <c r="G3" s="16"/>
      <c r="I3" s="16"/>
      <c r="J3" s="16"/>
    </row>
    <row r="4" spans="1:12" ht="15.75" customHeight="1" x14ac:dyDescent="0.25">
      <c r="A4" s="24"/>
      <c r="C4" s="16"/>
      <c r="D4" s="16"/>
      <c r="F4" s="16"/>
      <c r="G4" s="16"/>
      <c r="I4" s="16"/>
      <c r="J4" s="16"/>
    </row>
    <row r="5" spans="1:12" ht="15.75" customHeight="1" x14ac:dyDescent="0.2">
      <c r="C5" s="175" t="s">
        <v>14</v>
      </c>
      <c r="D5" s="175"/>
      <c r="F5" s="175" t="s">
        <v>15</v>
      </c>
      <c r="G5" s="175"/>
      <c r="I5" s="175" t="s">
        <v>13</v>
      </c>
      <c r="J5" s="175"/>
    </row>
    <row r="6" spans="1:12" s="27" customFormat="1" ht="15.75" customHeight="1" x14ac:dyDescent="0.2">
      <c r="B6" s="2"/>
      <c r="C6" s="177" t="s">
        <v>177</v>
      </c>
      <c r="D6" s="177" t="s">
        <v>176</v>
      </c>
      <c r="E6" s="2"/>
      <c r="F6" s="177" t="s">
        <v>177</v>
      </c>
      <c r="G6" s="177" t="s">
        <v>176</v>
      </c>
      <c r="H6" s="2"/>
      <c r="I6" s="177" t="s">
        <v>177</v>
      </c>
      <c r="J6" s="177" t="s">
        <v>176</v>
      </c>
    </row>
    <row r="7" spans="1:12" s="27" customFormat="1" ht="15.75" customHeight="1" x14ac:dyDescent="0.2">
      <c r="B7" s="2"/>
      <c r="C7" s="179"/>
      <c r="D7" s="178"/>
      <c r="E7" s="2"/>
      <c r="F7" s="179"/>
      <c r="G7" s="178"/>
      <c r="H7" s="2"/>
      <c r="I7" s="179"/>
      <c r="J7" s="178"/>
    </row>
    <row r="8" spans="1:12" ht="15.75" customHeight="1" x14ac:dyDescent="0.2">
      <c r="C8" s="179"/>
      <c r="D8" s="178"/>
      <c r="F8" s="179"/>
      <c r="G8" s="178"/>
      <c r="I8" s="179"/>
      <c r="J8" s="178"/>
    </row>
    <row r="9" spans="1:12" ht="15.75" customHeight="1" x14ac:dyDescent="0.2">
      <c r="A9" s="79" t="s">
        <v>207</v>
      </c>
      <c r="B9" s="96"/>
      <c r="C9" s="80">
        <v>497</v>
      </c>
      <c r="D9" s="80">
        <v>405.06331</v>
      </c>
      <c r="E9" s="101"/>
      <c r="F9" s="80">
        <v>266</v>
      </c>
      <c r="G9" s="80">
        <v>207.49704</v>
      </c>
      <c r="H9" s="101">
        <v>854</v>
      </c>
      <c r="I9" s="80">
        <f>C9+F9</f>
        <v>763</v>
      </c>
      <c r="J9" s="80">
        <f>D9+G9</f>
        <v>612.56034999999997</v>
      </c>
      <c r="L9" s="32"/>
    </row>
    <row r="10" spans="1:12" ht="15.75" customHeight="1" x14ac:dyDescent="0.2">
      <c r="A10" s="88" t="s">
        <v>208</v>
      </c>
      <c r="B10" s="96"/>
      <c r="C10" s="89">
        <v>526</v>
      </c>
      <c r="D10" s="89">
        <v>402.62833000000001</v>
      </c>
      <c r="E10" s="101"/>
      <c r="F10" s="89">
        <v>197</v>
      </c>
      <c r="G10" s="89">
        <v>144.53689</v>
      </c>
      <c r="H10" s="101">
        <v>738</v>
      </c>
      <c r="I10" s="89">
        <f t="shared" ref="I10:J44" si="0">C10+F10</f>
        <v>723</v>
      </c>
      <c r="J10" s="89">
        <f t="shared" si="0"/>
        <v>547.16521999999998</v>
      </c>
      <c r="L10" s="32"/>
    </row>
    <row r="11" spans="1:12" ht="15.75" customHeight="1" x14ac:dyDescent="0.2">
      <c r="A11" s="83" t="s">
        <v>209</v>
      </c>
      <c r="B11" s="96"/>
      <c r="C11" s="84">
        <v>600</v>
      </c>
      <c r="D11" s="84">
        <v>500.78462999999999</v>
      </c>
      <c r="E11" s="101"/>
      <c r="F11" s="84">
        <v>566</v>
      </c>
      <c r="G11" s="84">
        <v>467.27936</v>
      </c>
      <c r="H11" s="101">
        <v>2239</v>
      </c>
      <c r="I11" s="84">
        <f t="shared" si="0"/>
        <v>1166</v>
      </c>
      <c r="J11" s="84">
        <f t="shared" si="0"/>
        <v>968.06398999999999</v>
      </c>
      <c r="L11" s="32"/>
    </row>
    <row r="12" spans="1:12" ht="15.75" customHeight="1" x14ac:dyDescent="0.2">
      <c r="A12" s="79" t="s">
        <v>26</v>
      </c>
      <c r="B12" s="96"/>
      <c r="C12" s="80">
        <v>1039</v>
      </c>
      <c r="D12" s="80">
        <v>875.76996999999994</v>
      </c>
      <c r="E12" s="101"/>
      <c r="F12" s="80">
        <v>2205</v>
      </c>
      <c r="G12" s="80">
        <v>1857.5369599999999</v>
      </c>
      <c r="H12" s="101">
        <v>550</v>
      </c>
      <c r="I12" s="80">
        <f t="shared" si="0"/>
        <v>3244</v>
      </c>
      <c r="J12" s="80">
        <f t="shared" si="0"/>
        <v>2733.3069299999997</v>
      </c>
      <c r="L12" s="32"/>
    </row>
    <row r="13" spans="1:12" ht="15.75" customHeight="1" x14ac:dyDescent="0.2">
      <c r="A13" s="88" t="s">
        <v>27</v>
      </c>
      <c r="B13" s="96"/>
      <c r="C13" s="89">
        <v>199</v>
      </c>
      <c r="D13" s="89">
        <v>170.84513000000001</v>
      </c>
      <c r="E13" s="101"/>
      <c r="F13" s="89">
        <v>239</v>
      </c>
      <c r="G13" s="89">
        <v>201.47882000000001</v>
      </c>
      <c r="H13" s="101">
        <v>91</v>
      </c>
      <c r="I13" s="89">
        <f t="shared" si="0"/>
        <v>438</v>
      </c>
      <c r="J13" s="89">
        <f t="shared" si="0"/>
        <v>372.32395000000002</v>
      </c>
      <c r="L13" s="32"/>
    </row>
    <row r="14" spans="1:12" ht="15.75" customHeight="1" x14ac:dyDescent="0.2">
      <c r="A14" s="83" t="s">
        <v>28</v>
      </c>
      <c r="B14" s="96"/>
      <c r="C14" s="84">
        <v>44</v>
      </c>
      <c r="D14" s="84">
        <v>38.00911</v>
      </c>
      <c r="E14" s="101"/>
      <c r="F14" s="84">
        <v>37</v>
      </c>
      <c r="G14" s="84">
        <v>30.202079999999999</v>
      </c>
      <c r="H14" s="101">
        <v>349</v>
      </c>
      <c r="I14" s="84">
        <f t="shared" si="0"/>
        <v>81</v>
      </c>
      <c r="J14" s="84">
        <f t="shared" si="0"/>
        <v>68.211190000000002</v>
      </c>
      <c r="L14" s="32"/>
    </row>
    <row r="15" spans="1:12" ht="15.75" customHeight="1" x14ac:dyDescent="0.2">
      <c r="A15" s="79" t="s">
        <v>29</v>
      </c>
      <c r="B15" s="96"/>
      <c r="C15" s="80">
        <v>178</v>
      </c>
      <c r="D15" s="80">
        <v>151.20813000000001</v>
      </c>
      <c r="E15" s="101"/>
      <c r="F15" s="80">
        <v>476</v>
      </c>
      <c r="G15" s="80">
        <v>386.16415999999998</v>
      </c>
      <c r="H15" s="101">
        <v>204</v>
      </c>
      <c r="I15" s="80">
        <f t="shared" si="0"/>
        <v>654</v>
      </c>
      <c r="J15" s="80">
        <f t="shared" si="0"/>
        <v>537.37229000000002</v>
      </c>
      <c r="L15" s="32"/>
    </row>
    <row r="16" spans="1:12" ht="15.75" customHeight="1" x14ac:dyDescent="0.2">
      <c r="A16" s="88" t="s">
        <v>30</v>
      </c>
      <c r="B16" s="96"/>
      <c r="C16" s="89">
        <v>99</v>
      </c>
      <c r="D16" s="89">
        <v>85.140020000000007</v>
      </c>
      <c r="E16" s="101"/>
      <c r="F16" s="89">
        <v>213</v>
      </c>
      <c r="G16" s="89">
        <v>172.13122999999999</v>
      </c>
      <c r="H16" s="101">
        <v>66</v>
      </c>
      <c r="I16" s="89">
        <f t="shared" si="0"/>
        <v>312</v>
      </c>
      <c r="J16" s="89">
        <f t="shared" si="0"/>
        <v>257.27125000000001</v>
      </c>
      <c r="L16" s="32"/>
    </row>
    <row r="17" spans="1:12" ht="15.75" hidden="1" customHeight="1" x14ac:dyDescent="0.2">
      <c r="A17" s="83" t="s">
        <v>31</v>
      </c>
      <c r="B17" s="96"/>
      <c r="C17" s="84">
        <v>29</v>
      </c>
      <c r="D17" s="84">
        <v>25.211749999999999</v>
      </c>
      <c r="E17" s="101"/>
      <c r="F17" s="84">
        <v>33</v>
      </c>
      <c r="G17" s="84">
        <v>28.649660000000001</v>
      </c>
      <c r="H17" s="101">
        <v>40</v>
      </c>
      <c r="I17" s="84">
        <f>C17+F17</f>
        <v>62</v>
      </c>
      <c r="J17" s="84">
        <f t="shared" si="0"/>
        <v>53.861409999999999</v>
      </c>
      <c r="L17" s="32"/>
    </row>
    <row r="18" spans="1:12" ht="15.75" hidden="1" customHeight="1" x14ac:dyDescent="0.2">
      <c r="A18" s="79" t="s">
        <v>32</v>
      </c>
      <c r="B18" s="96"/>
      <c r="C18" s="80">
        <v>9</v>
      </c>
      <c r="D18" s="80">
        <v>6.8028399999999998</v>
      </c>
      <c r="E18" s="101"/>
      <c r="F18" s="80">
        <v>24</v>
      </c>
      <c r="G18" s="80">
        <v>21.077780000000001</v>
      </c>
      <c r="H18" s="101">
        <v>16</v>
      </c>
      <c r="I18" s="80">
        <f t="shared" si="0"/>
        <v>33</v>
      </c>
      <c r="J18" s="80">
        <f t="shared" si="0"/>
        <v>27.88062</v>
      </c>
      <c r="L18" s="32"/>
    </row>
    <row r="19" spans="1:12" ht="15.75" hidden="1" customHeight="1" x14ac:dyDescent="0.2">
      <c r="A19" s="81" t="s">
        <v>33</v>
      </c>
      <c r="B19" s="96"/>
      <c r="C19" s="82">
        <v>2</v>
      </c>
      <c r="D19" s="82">
        <v>0.74846000000000001</v>
      </c>
      <c r="E19" s="101"/>
      <c r="F19" s="82">
        <v>5</v>
      </c>
      <c r="G19" s="82">
        <v>3.2158699999999998</v>
      </c>
      <c r="H19" s="101">
        <v>14</v>
      </c>
      <c r="I19" s="82">
        <f t="shared" si="0"/>
        <v>7</v>
      </c>
      <c r="J19" s="82">
        <f t="shared" si="0"/>
        <v>3.9643299999999999</v>
      </c>
      <c r="L19" s="32"/>
    </row>
    <row r="20" spans="1:12" ht="15.75" hidden="1" customHeight="1" x14ac:dyDescent="0.2">
      <c r="A20" s="83" t="s">
        <v>34</v>
      </c>
      <c r="B20" s="96"/>
      <c r="C20" s="84">
        <v>8</v>
      </c>
      <c r="D20" s="84">
        <v>7.4908000000000001</v>
      </c>
      <c r="E20" s="101">
        <v>83</v>
      </c>
      <c r="F20" s="84">
        <v>5</v>
      </c>
      <c r="G20" s="84">
        <v>4.6897000000000002</v>
      </c>
      <c r="H20" s="101">
        <v>136</v>
      </c>
      <c r="I20" s="84">
        <f t="shared" si="0"/>
        <v>13</v>
      </c>
      <c r="J20" s="84">
        <f t="shared" si="0"/>
        <v>12.1805</v>
      </c>
      <c r="L20" s="32"/>
    </row>
    <row r="21" spans="1:12" ht="15.75" customHeight="1" x14ac:dyDescent="0.2">
      <c r="A21" s="83" t="s">
        <v>35</v>
      </c>
      <c r="B21" s="96">
        <v>23672</v>
      </c>
      <c r="C21" s="84">
        <v>48</v>
      </c>
      <c r="D21" s="84">
        <v>40.25385</v>
      </c>
      <c r="E21" s="101"/>
      <c r="F21" s="84">
        <v>67</v>
      </c>
      <c r="G21" s="84">
        <v>57.633009999999999</v>
      </c>
      <c r="H21" s="101"/>
      <c r="I21" s="84">
        <f>C21+F21</f>
        <v>115</v>
      </c>
      <c r="J21" s="84">
        <f>D21+G21</f>
        <v>97.886859999999999</v>
      </c>
      <c r="L21" s="32"/>
    </row>
    <row r="22" spans="1:12" ht="15.75" customHeight="1" x14ac:dyDescent="0.2">
      <c r="A22" s="79" t="s">
        <v>36</v>
      </c>
      <c r="B22" s="96"/>
      <c r="C22" s="80">
        <v>11</v>
      </c>
      <c r="D22" s="80">
        <v>7.3797800000000002</v>
      </c>
      <c r="E22" s="101"/>
      <c r="F22" s="80">
        <v>5</v>
      </c>
      <c r="G22" s="80">
        <v>4.8624700000000001</v>
      </c>
      <c r="H22" s="101">
        <v>17</v>
      </c>
      <c r="I22" s="80">
        <f t="shared" si="0"/>
        <v>16</v>
      </c>
      <c r="J22" s="80">
        <f t="shared" si="0"/>
        <v>12.24225</v>
      </c>
      <c r="L22" s="32"/>
    </row>
    <row r="23" spans="1:12" ht="15.75" customHeight="1" x14ac:dyDescent="0.2">
      <c r="A23" s="88" t="s">
        <v>37</v>
      </c>
      <c r="B23" s="96"/>
      <c r="C23" s="89">
        <v>5</v>
      </c>
      <c r="D23" s="89">
        <v>2.5185599999999999</v>
      </c>
      <c r="E23" s="101"/>
      <c r="F23" s="89">
        <v>14</v>
      </c>
      <c r="G23" s="89">
        <v>11.307930000000001</v>
      </c>
      <c r="H23" s="101">
        <v>110</v>
      </c>
      <c r="I23" s="89">
        <f t="shared" si="0"/>
        <v>19</v>
      </c>
      <c r="J23" s="89">
        <f t="shared" si="0"/>
        <v>13.82649</v>
      </c>
      <c r="L23" s="32"/>
    </row>
    <row r="24" spans="1:12" ht="15.75" customHeight="1" x14ac:dyDescent="0.2">
      <c r="A24" s="83" t="s">
        <v>38</v>
      </c>
      <c r="B24" s="96"/>
      <c r="C24" s="84">
        <v>10</v>
      </c>
      <c r="D24" s="84">
        <v>5.7986700000000004</v>
      </c>
      <c r="E24" s="101"/>
      <c r="F24" s="84">
        <v>63</v>
      </c>
      <c r="G24" s="84">
        <v>39.602069999999998</v>
      </c>
      <c r="H24" s="101">
        <v>143</v>
      </c>
      <c r="I24" s="84">
        <f t="shared" si="0"/>
        <v>73</v>
      </c>
      <c r="J24" s="84">
        <f t="shared" si="0"/>
        <v>45.400739999999999</v>
      </c>
      <c r="L24" s="32"/>
    </row>
    <row r="25" spans="1:12" ht="15.75" customHeight="1" x14ac:dyDescent="0.2">
      <c r="A25" s="79" t="s">
        <v>39</v>
      </c>
      <c r="B25" s="96"/>
      <c r="C25" s="80">
        <v>38</v>
      </c>
      <c r="D25" s="80">
        <v>33.11233</v>
      </c>
      <c r="E25" s="101"/>
      <c r="F25" s="80">
        <v>89</v>
      </c>
      <c r="G25" s="80">
        <v>75.958960000000005</v>
      </c>
      <c r="H25" s="101">
        <v>66</v>
      </c>
      <c r="I25" s="80">
        <f t="shared" si="0"/>
        <v>127</v>
      </c>
      <c r="J25" s="80">
        <f t="shared" si="0"/>
        <v>109.07129</v>
      </c>
      <c r="L25" s="32"/>
    </row>
    <row r="26" spans="1:12" ht="15.75" customHeight="1" x14ac:dyDescent="0.2">
      <c r="A26" s="88" t="s">
        <v>40</v>
      </c>
      <c r="B26" s="96"/>
      <c r="C26" s="89">
        <v>117</v>
      </c>
      <c r="D26" s="89">
        <v>70.951160000000002</v>
      </c>
      <c r="E26" s="101"/>
      <c r="F26" s="89">
        <v>287</v>
      </c>
      <c r="G26" s="89">
        <v>167.17769999999999</v>
      </c>
      <c r="H26" s="101">
        <v>55</v>
      </c>
      <c r="I26" s="89">
        <f t="shared" si="0"/>
        <v>404</v>
      </c>
      <c r="J26" s="89">
        <f t="shared" si="0"/>
        <v>238.12885999999997</v>
      </c>
      <c r="L26" s="32"/>
    </row>
    <row r="27" spans="1:12" ht="15.75" customHeight="1" x14ac:dyDescent="0.2">
      <c r="A27" s="83" t="s">
        <v>41</v>
      </c>
      <c r="B27" s="96"/>
      <c r="C27" s="84">
        <v>5</v>
      </c>
      <c r="D27" s="84">
        <v>4.8992699999999996</v>
      </c>
      <c r="E27" s="101"/>
      <c r="F27" s="84">
        <v>22</v>
      </c>
      <c r="G27" s="84">
        <v>16.842759999999998</v>
      </c>
      <c r="H27" s="101">
        <v>345</v>
      </c>
      <c r="I27" s="84">
        <f t="shared" si="0"/>
        <v>27</v>
      </c>
      <c r="J27" s="84">
        <f t="shared" si="0"/>
        <v>21.74203</v>
      </c>
      <c r="L27" s="32"/>
    </row>
    <row r="28" spans="1:12" ht="15.75" customHeight="1" x14ac:dyDescent="0.2">
      <c r="A28" s="79" t="s">
        <v>42</v>
      </c>
      <c r="B28" s="96"/>
      <c r="C28" s="80">
        <v>143</v>
      </c>
      <c r="D28" s="80">
        <v>115.61716</v>
      </c>
      <c r="E28" s="101"/>
      <c r="F28" s="80">
        <v>209</v>
      </c>
      <c r="G28" s="80">
        <v>175.62403</v>
      </c>
      <c r="H28" s="101">
        <v>7</v>
      </c>
      <c r="I28" s="80">
        <f t="shared" si="0"/>
        <v>352</v>
      </c>
      <c r="J28" s="80">
        <f t="shared" si="0"/>
        <v>291.24119000000002</v>
      </c>
      <c r="L28" s="32"/>
    </row>
    <row r="29" spans="1:12" ht="15.75" customHeight="1" x14ac:dyDescent="0.2">
      <c r="A29" s="88" t="s">
        <v>43</v>
      </c>
      <c r="B29" s="96"/>
      <c r="C29" s="89">
        <v>3</v>
      </c>
      <c r="D29" s="89">
        <v>1.76261</v>
      </c>
      <c r="E29" s="101"/>
      <c r="F29" s="89">
        <v>2</v>
      </c>
      <c r="G29" s="89">
        <v>1.2031400000000001</v>
      </c>
      <c r="H29" s="101">
        <v>276</v>
      </c>
      <c r="I29" s="89">
        <f t="shared" si="0"/>
        <v>5</v>
      </c>
      <c r="J29" s="89">
        <f t="shared" si="0"/>
        <v>2.9657499999999999</v>
      </c>
      <c r="L29" s="32"/>
    </row>
    <row r="30" spans="1:12" ht="15.75" customHeight="1" x14ac:dyDescent="0.2">
      <c r="A30" s="83" t="s">
        <v>44</v>
      </c>
      <c r="B30" s="96"/>
      <c r="C30" s="84">
        <v>22</v>
      </c>
      <c r="D30" s="84">
        <v>18.909120000000001</v>
      </c>
      <c r="E30" s="101"/>
      <c r="F30" s="84">
        <v>71</v>
      </c>
      <c r="G30" s="84">
        <v>59.680660000000003</v>
      </c>
      <c r="H30" s="101">
        <v>32</v>
      </c>
      <c r="I30" s="84">
        <f t="shared" si="0"/>
        <v>93</v>
      </c>
      <c r="J30" s="84">
        <f t="shared" si="0"/>
        <v>78.589780000000005</v>
      </c>
      <c r="L30" s="32"/>
    </row>
    <row r="31" spans="1:12" ht="15.75" customHeight="1" x14ac:dyDescent="0.2">
      <c r="A31" s="79" t="s">
        <v>45</v>
      </c>
      <c r="B31" s="96"/>
      <c r="C31" s="80">
        <v>13</v>
      </c>
      <c r="D31" s="80">
        <v>9.5103799999999996</v>
      </c>
      <c r="E31" s="101"/>
      <c r="F31" s="80">
        <v>9</v>
      </c>
      <c r="G31" s="80">
        <v>7.5400700000000001</v>
      </c>
      <c r="H31" s="101">
        <v>59</v>
      </c>
      <c r="I31" s="80">
        <f t="shared" si="0"/>
        <v>22</v>
      </c>
      <c r="J31" s="80">
        <f t="shared" si="0"/>
        <v>17.050449999999998</v>
      </c>
      <c r="L31" s="32"/>
    </row>
    <row r="32" spans="1:12" ht="15.75" customHeight="1" x14ac:dyDescent="0.2">
      <c r="A32" s="88" t="s">
        <v>46</v>
      </c>
      <c r="B32" s="96"/>
      <c r="C32" s="89">
        <v>29</v>
      </c>
      <c r="D32" s="89">
        <v>25.418199999999999</v>
      </c>
      <c r="E32" s="101"/>
      <c r="F32" s="89">
        <v>39</v>
      </c>
      <c r="G32" s="89">
        <v>30.383579999999998</v>
      </c>
      <c r="H32" s="101">
        <v>279</v>
      </c>
      <c r="I32" s="89">
        <f t="shared" si="0"/>
        <v>68</v>
      </c>
      <c r="J32" s="89">
        <f t="shared" si="0"/>
        <v>55.801779999999994</v>
      </c>
      <c r="L32" s="32"/>
    </row>
    <row r="33" spans="1:12" ht="15.75" customHeight="1" x14ac:dyDescent="0.2">
      <c r="A33" s="83" t="s">
        <v>47</v>
      </c>
      <c r="B33" s="96"/>
      <c r="C33" s="84">
        <v>70</v>
      </c>
      <c r="D33" s="84">
        <v>54.907380000000003</v>
      </c>
      <c r="E33" s="101"/>
      <c r="F33" s="84">
        <v>348</v>
      </c>
      <c r="G33" s="84">
        <v>278.77814999999998</v>
      </c>
      <c r="H33" s="101">
        <v>372</v>
      </c>
      <c r="I33" s="84">
        <f t="shared" si="0"/>
        <v>418</v>
      </c>
      <c r="J33" s="84">
        <f t="shared" si="0"/>
        <v>333.68552999999997</v>
      </c>
      <c r="L33" s="32"/>
    </row>
    <row r="34" spans="1:12" ht="15.75" customHeight="1" x14ac:dyDescent="0.2">
      <c r="A34" s="79" t="s">
        <v>48</v>
      </c>
      <c r="B34" s="96"/>
      <c r="C34" s="80">
        <v>97</v>
      </c>
      <c r="D34" s="80">
        <v>78.868579999999994</v>
      </c>
      <c r="E34" s="101"/>
      <c r="F34" s="80">
        <v>162</v>
      </c>
      <c r="G34" s="80">
        <v>126.93694000000001</v>
      </c>
      <c r="H34" s="101">
        <v>263</v>
      </c>
      <c r="I34" s="80">
        <f t="shared" si="0"/>
        <v>259</v>
      </c>
      <c r="J34" s="80">
        <f t="shared" si="0"/>
        <v>205.80552</v>
      </c>
      <c r="L34" s="32"/>
    </row>
    <row r="35" spans="1:12" ht="15.75" customHeight="1" x14ac:dyDescent="0.2">
      <c r="A35" s="88" t="s">
        <v>49</v>
      </c>
      <c r="B35" s="96"/>
      <c r="C35" s="89">
        <v>128</v>
      </c>
      <c r="D35" s="89">
        <v>101.84744000000001</v>
      </c>
      <c r="E35" s="101"/>
      <c r="F35" s="89">
        <v>57</v>
      </c>
      <c r="G35" s="89">
        <v>43.377409999999998</v>
      </c>
      <c r="H35" s="101">
        <v>1004</v>
      </c>
      <c r="I35" s="89">
        <f t="shared" si="0"/>
        <v>185</v>
      </c>
      <c r="J35" s="89">
        <f t="shared" si="0"/>
        <v>145.22485</v>
      </c>
      <c r="L35" s="32"/>
    </row>
    <row r="36" spans="1:12" ht="15.75" customHeight="1" x14ac:dyDescent="0.2">
      <c r="A36" s="83" t="s">
        <v>50</v>
      </c>
      <c r="B36" s="96"/>
      <c r="C36" s="84">
        <v>428</v>
      </c>
      <c r="D36" s="84">
        <v>360.41415000000001</v>
      </c>
      <c r="E36" s="101"/>
      <c r="F36" s="84">
        <v>754</v>
      </c>
      <c r="G36" s="84">
        <v>627.95172000000002</v>
      </c>
      <c r="H36" s="101">
        <v>1657</v>
      </c>
      <c r="I36" s="84">
        <f t="shared" si="0"/>
        <v>1182</v>
      </c>
      <c r="J36" s="84">
        <f t="shared" si="0"/>
        <v>988.36587000000009</v>
      </c>
      <c r="L36" s="32"/>
    </row>
    <row r="37" spans="1:12" ht="15.75" customHeight="1" x14ac:dyDescent="0.2">
      <c r="A37" s="79" t="s">
        <v>51</v>
      </c>
      <c r="B37" s="96"/>
      <c r="C37" s="80">
        <v>610</v>
      </c>
      <c r="D37" s="80">
        <v>518.08457999999996</v>
      </c>
      <c r="E37" s="101"/>
      <c r="F37" s="80">
        <v>605</v>
      </c>
      <c r="G37" s="80">
        <v>507.05669999999998</v>
      </c>
      <c r="H37" s="101">
        <v>333</v>
      </c>
      <c r="I37" s="80">
        <f t="shared" si="0"/>
        <v>1215</v>
      </c>
      <c r="J37" s="80">
        <f t="shared" si="0"/>
        <v>1025.1412799999998</v>
      </c>
      <c r="L37" s="32"/>
    </row>
    <row r="38" spans="1:12" ht="15.75" customHeight="1" x14ac:dyDescent="0.2">
      <c r="A38" s="88" t="s">
        <v>52</v>
      </c>
      <c r="B38" s="96"/>
      <c r="C38" s="89">
        <v>166</v>
      </c>
      <c r="D38" s="89">
        <v>141.49316999999999</v>
      </c>
      <c r="E38" s="101"/>
      <c r="F38" s="89">
        <v>158</v>
      </c>
      <c r="G38" s="89">
        <v>125.63588</v>
      </c>
      <c r="H38" s="101">
        <v>272</v>
      </c>
      <c r="I38" s="89">
        <f t="shared" si="0"/>
        <v>324</v>
      </c>
      <c r="J38" s="89">
        <f t="shared" si="0"/>
        <v>267.12905000000001</v>
      </c>
      <c r="L38" s="32"/>
    </row>
    <row r="39" spans="1:12" ht="15.75" customHeight="1" x14ac:dyDescent="0.2">
      <c r="A39" s="83" t="s">
        <v>53</v>
      </c>
      <c r="B39" s="96"/>
      <c r="C39" s="84">
        <v>80</v>
      </c>
      <c r="D39" s="84">
        <v>67.410340000000005</v>
      </c>
      <c r="E39" s="101"/>
      <c r="F39" s="84">
        <v>84</v>
      </c>
      <c r="G39" s="84">
        <v>70.72663</v>
      </c>
      <c r="H39" s="101">
        <v>457</v>
      </c>
      <c r="I39" s="84">
        <f t="shared" si="0"/>
        <v>164</v>
      </c>
      <c r="J39" s="84">
        <f t="shared" si="0"/>
        <v>138.13697000000002</v>
      </c>
      <c r="L39" s="32"/>
    </row>
    <row r="40" spans="1:12" ht="15.75" customHeight="1" x14ac:dyDescent="0.2">
      <c r="A40" s="79" t="s">
        <v>54</v>
      </c>
      <c r="B40" s="96"/>
      <c r="C40" s="80">
        <v>69</v>
      </c>
      <c r="D40" s="80">
        <v>59.457369999999997</v>
      </c>
      <c r="E40" s="101"/>
      <c r="F40" s="80">
        <v>297</v>
      </c>
      <c r="G40" s="80">
        <v>248.48437999999999</v>
      </c>
      <c r="H40" s="101">
        <v>241</v>
      </c>
      <c r="I40" s="80">
        <f>C40+F40</f>
        <v>366</v>
      </c>
      <c r="J40" s="80">
        <f t="shared" si="0"/>
        <v>307.94174999999996</v>
      </c>
      <c r="L40" s="32"/>
    </row>
    <row r="41" spans="1:12" ht="15.75" customHeight="1" x14ac:dyDescent="0.2">
      <c r="A41" s="88" t="s">
        <v>214</v>
      </c>
      <c r="B41" s="96"/>
      <c r="C41" s="89">
        <v>404</v>
      </c>
      <c r="D41" s="89">
        <v>308.41415000000001</v>
      </c>
      <c r="E41" s="102"/>
      <c r="F41" s="89">
        <v>130</v>
      </c>
      <c r="G41" s="89">
        <v>99.603629999999995</v>
      </c>
      <c r="H41" s="101"/>
      <c r="I41" s="89">
        <f>C41+F41</f>
        <v>534</v>
      </c>
      <c r="J41" s="89">
        <f t="shared" si="0"/>
        <v>408.01778000000002</v>
      </c>
      <c r="L41" s="32"/>
    </row>
    <row r="42" spans="1:12" ht="15.75" customHeight="1" x14ac:dyDescent="0.2">
      <c r="A42" s="83" t="s">
        <v>55</v>
      </c>
      <c r="B42" s="96"/>
      <c r="C42" s="84">
        <v>148</v>
      </c>
      <c r="D42" s="84">
        <v>131.42518999999999</v>
      </c>
      <c r="E42" s="101"/>
      <c r="F42" s="84">
        <v>173</v>
      </c>
      <c r="G42" s="84">
        <v>149.81912</v>
      </c>
      <c r="H42" s="101">
        <v>78</v>
      </c>
      <c r="I42" s="84">
        <f t="shared" si="0"/>
        <v>321</v>
      </c>
      <c r="J42" s="84">
        <f t="shared" si="0"/>
        <v>281.24430999999998</v>
      </c>
      <c r="L42" s="32"/>
    </row>
    <row r="43" spans="1:12" ht="15.75" customHeight="1" x14ac:dyDescent="0.2">
      <c r="A43" s="79" t="s">
        <v>56</v>
      </c>
      <c r="B43" s="96"/>
      <c r="C43" s="80">
        <v>42</v>
      </c>
      <c r="D43" s="80">
        <v>32.915860000000002</v>
      </c>
      <c r="E43" s="101"/>
      <c r="F43" s="80">
        <v>60</v>
      </c>
      <c r="G43" s="80">
        <v>50.378590000000003</v>
      </c>
      <c r="H43" s="101">
        <v>326</v>
      </c>
      <c r="I43" s="80">
        <f t="shared" si="0"/>
        <v>102</v>
      </c>
      <c r="J43" s="80">
        <f t="shared" si="0"/>
        <v>83.294450000000012</v>
      </c>
      <c r="L43" s="32"/>
    </row>
    <row r="44" spans="1:12" ht="15.75" customHeight="1" x14ac:dyDescent="0.2">
      <c r="A44" s="88" t="s">
        <v>57</v>
      </c>
      <c r="B44" s="96"/>
      <c r="C44" s="89">
        <v>212</v>
      </c>
      <c r="D44" s="89">
        <v>182.28279000000001</v>
      </c>
      <c r="E44" s="101"/>
      <c r="F44" s="89">
        <v>333</v>
      </c>
      <c r="G44" s="89">
        <v>265.63213000000002</v>
      </c>
      <c r="H44" s="101">
        <v>12</v>
      </c>
      <c r="I44" s="89">
        <f t="shared" si="0"/>
        <v>545</v>
      </c>
      <c r="J44" s="89">
        <f t="shared" si="0"/>
        <v>447.91492000000005</v>
      </c>
      <c r="L44" s="32"/>
    </row>
    <row r="45" spans="1:12" ht="15.75" customHeight="1" x14ac:dyDescent="0.2">
      <c r="A45" s="83" t="s">
        <v>58</v>
      </c>
      <c r="B45" s="96"/>
      <c r="C45" s="84">
        <v>213</v>
      </c>
      <c r="D45" s="84">
        <v>166.56271000000001</v>
      </c>
      <c r="E45" s="101"/>
      <c r="F45" s="84">
        <v>168</v>
      </c>
      <c r="G45" s="84">
        <v>123.36431</v>
      </c>
      <c r="H45" s="101">
        <v>2761</v>
      </c>
      <c r="I45" s="84">
        <f>C45+F45</f>
        <v>381</v>
      </c>
      <c r="J45" s="84">
        <f>D45+G45</f>
        <v>289.92702000000003</v>
      </c>
      <c r="L45" s="32"/>
    </row>
    <row r="46" spans="1:12" ht="15.75" customHeight="1" x14ac:dyDescent="0.2">
      <c r="A46" s="79" t="s">
        <v>59</v>
      </c>
      <c r="B46" s="96"/>
      <c r="C46" s="80">
        <v>698</v>
      </c>
      <c r="D46" s="80">
        <v>553.33812</v>
      </c>
      <c r="E46" s="101"/>
      <c r="F46" s="80">
        <v>955</v>
      </c>
      <c r="G46" s="80">
        <v>774.5924</v>
      </c>
      <c r="H46" s="101"/>
      <c r="I46" s="80">
        <f>C46+F46</f>
        <v>1653</v>
      </c>
      <c r="J46" s="80">
        <f>D46+G46</f>
        <v>1327.9305199999999</v>
      </c>
      <c r="L46" s="32"/>
    </row>
    <row r="47" spans="1:12" ht="15.75" customHeight="1" x14ac:dyDescent="0.2">
      <c r="A47" s="38"/>
      <c r="D47"/>
      <c r="G47"/>
      <c r="L47" s="32"/>
    </row>
    <row r="48" spans="1:12" ht="15.75" customHeight="1" x14ac:dyDescent="0.2">
      <c r="A48" s="86" t="s">
        <v>20</v>
      </c>
      <c r="B48" s="97">
        <f>SUM(B9:B46)-SUM(B17:B20)</f>
        <v>23672</v>
      </c>
      <c r="C48" s="87">
        <f>SUM(C9:C46)-SUM(C17:C20)</f>
        <v>6991</v>
      </c>
      <c r="D48" s="87">
        <f>SUM(D9:D46)-SUM(D17:D20)</f>
        <v>5723.00155</v>
      </c>
      <c r="E48" s="100">
        <f t="shared" ref="E48:J48" si="1">SUM(E9:E46)-SUM(E17:E20)</f>
        <v>0</v>
      </c>
      <c r="F48" s="87">
        <f t="shared" si="1"/>
        <v>9360</v>
      </c>
      <c r="G48" s="87">
        <f t="shared" si="1"/>
        <v>7606.9809100000002</v>
      </c>
      <c r="H48" s="103">
        <f t="shared" si="1"/>
        <v>14256</v>
      </c>
      <c r="I48" s="87">
        <f t="shared" si="1"/>
        <v>16351</v>
      </c>
      <c r="J48" s="87">
        <f t="shared" si="1"/>
        <v>13329.982459999996</v>
      </c>
      <c r="K48" s="72"/>
      <c r="L48" s="32"/>
    </row>
    <row r="49" spans="1:12" ht="15.75" customHeight="1" x14ac:dyDescent="0.2">
      <c r="D49"/>
      <c r="G49"/>
      <c r="L49" s="32"/>
    </row>
    <row r="50" spans="1:12" ht="15.75" customHeight="1" x14ac:dyDescent="0.2">
      <c r="A50" s="88" t="s">
        <v>60</v>
      </c>
      <c r="B50" s="96"/>
      <c r="C50" s="89">
        <v>1023</v>
      </c>
      <c r="D50" s="89">
        <v>807.69164000000001</v>
      </c>
      <c r="E50" s="101"/>
      <c r="F50" s="89">
        <v>463</v>
      </c>
      <c r="G50" s="89">
        <v>352.03393</v>
      </c>
      <c r="H50" s="101"/>
      <c r="I50" s="89">
        <f t="shared" ref="I50:I52" si="2">C50+F50</f>
        <v>1486</v>
      </c>
      <c r="J50" s="89">
        <f t="shared" ref="J50:J52" si="3">D50+G50</f>
        <v>1159.7255700000001</v>
      </c>
      <c r="L50" s="32"/>
    </row>
    <row r="51" spans="1:12" s="34" customFormat="1" ht="15.75" customHeight="1" x14ac:dyDescent="0.2">
      <c r="A51" s="83" t="s">
        <v>61</v>
      </c>
      <c r="B51" s="96"/>
      <c r="C51" s="84">
        <v>1559</v>
      </c>
      <c r="D51" s="84">
        <v>1320.97237</v>
      </c>
      <c r="E51" s="102"/>
      <c r="F51" s="84">
        <v>3170</v>
      </c>
      <c r="G51" s="84">
        <v>2647.51325</v>
      </c>
      <c r="H51" s="102"/>
      <c r="I51" s="84">
        <f t="shared" si="2"/>
        <v>4729</v>
      </c>
      <c r="J51" s="84">
        <f t="shared" si="3"/>
        <v>3968.4856199999999</v>
      </c>
      <c r="L51" s="32"/>
    </row>
    <row r="52" spans="1:12" ht="15.75" customHeight="1" x14ac:dyDescent="0.2">
      <c r="A52" s="79" t="s">
        <v>62</v>
      </c>
      <c r="B52" s="96"/>
      <c r="C52" s="80">
        <v>1429</v>
      </c>
      <c r="D52" s="80">
        <v>1200.7079100000001</v>
      </c>
      <c r="E52" s="102"/>
      <c r="F52" s="80">
        <v>1736</v>
      </c>
      <c r="G52" s="80">
        <v>1430.95865</v>
      </c>
      <c r="H52" s="102"/>
      <c r="I52" s="80">
        <f t="shared" si="2"/>
        <v>3165</v>
      </c>
      <c r="J52" s="80">
        <f t="shared" si="3"/>
        <v>2631.6665600000001</v>
      </c>
      <c r="L52" s="32"/>
    </row>
    <row r="53" spans="1:12" x14ac:dyDescent="0.2">
      <c r="A53" s="27" t="s">
        <v>63</v>
      </c>
    </row>
  </sheetData>
  <mergeCells count="9">
    <mergeCell ref="C5:D5"/>
    <mergeCell ref="F5:G5"/>
    <mergeCell ref="I5:J5"/>
    <mergeCell ref="D6:D8"/>
    <mergeCell ref="G6:G8"/>
    <mergeCell ref="J6:J8"/>
    <mergeCell ref="C6:C8"/>
    <mergeCell ref="F6:F8"/>
    <mergeCell ref="I6:I8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S53"/>
  <sheetViews>
    <sheetView showGridLines="0" topLeftCell="A21" zoomScaleNormal="100" workbookViewId="0">
      <selection activeCell="O49" sqref="O49"/>
    </sheetView>
  </sheetViews>
  <sheetFormatPr defaultRowHeight="12.75" x14ac:dyDescent="0.2"/>
  <cols>
    <col min="1" max="1" width="17.140625" style="27" customWidth="1"/>
    <col min="2" max="2" width="0.7109375" style="95" customWidth="1"/>
    <col min="3" max="4" width="9.7109375" customWidth="1"/>
    <col min="5" max="5" width="0.7109375" style="95" customWidth="1"/>
    <col min="6" max="7" width="9.7109375" customWidth="1"/>
    <col min="8" max="8" width="0.7109375" style="95" customWidth="1"/>
    <col min="9" max="10" width="9.7109375" customWidth="1"/>
  </cols>
  <sheetData>
    <row r="1" spans="1:19" s="24" customFormat="1" ht="15.75" customHeight="1" x14ac:dyDescent="0.25">
      <c r="A1" s="16" t="s">
        <v>21</v>
      </c>
      <c r="B1" s="95"/>
      <c r="E1" s="95"/>
      <c r="H1" s="95"/>
    </row>
    <row r="2" spans="1:19" ht="15.75" customHeight="1" x14ac:dyDescent="0.2"/>
    <row r="3" spans="1:19" ht="15.75" customHeight="1" x14ac:dyDescent="0.25">
      <c r="A3" s="16" t="s">
        <v>179</v>
      </c>
    </row>
    <row r="4" spans="1:19" ht="15.75" customHeight="1" x14ac:dyDescent="0.2"/>
    <row r="5" spans="1:19" ht="15.75" customHeight="1" x14ac:dyDescent="0.2">
      <c r="C5" s="175" t="s">
        <v>14</v>
      </c>
      <c r="D5" s="175"/>
      <c r="F5" s="175" t="s">
        <v>15</v>
      </c>
      <c r="G5" s="175" t="s">
        <v>15</v>
      </c>
      <c r="I5" s="175" t="s">
        <v>13</v>
      </c>
      <c r="J5" s="175" t="s">
        <v>13</v>
      </c>
    </row>
    <row r="6" spans="1:19" s="27" customFormat="1" ht="15.75" customHeight="1" x14ac:dyDescent="0.2">
      <c r="B6" s="95"/>
      <c r="C6" s="177" t="s">
        <v>177</v>
      </c>
      <c r="D6" s="177" t="s">
        <v>176</v>
      </c>
      <c r="E6" s="95"/>
      <c r="F6" s="177" t="s">
        <v>177</v>
      </c>
      <c r="G6" s="177" t="s">
        <v>176</v>
      </c>
      <c r="H6" s="95"/>
      <c r="I6" s="177" t="s">
        <v>177</v>
      </c>
      <c r="J6" s="177" t="s">
        <v>176</v>
      </c>
    </row>
    <row r="7" spans="1:19" s="27" customFormat="1" ht="15.75" customHeight="1" x14ac:dyDescent="0.2">
      <c r="B7" s="95"/>
      <c r="C7" s="179"/>
      <c r="D7" s="178"/>
      <c r="E7" s="95"/>
      <c r="F7" s="179"/>
      <c r="G7" s="178"/>
      <c r="H7" s="95"/>
      <c r="I7" s="179"/>
      <c r="J7" s="178"/>
    </row>
    <row r="8" spans="1:19" ht="15.75" customHeight="1" x14ac:dyDescent="0.2">
      <c r="C8" s="179"/>
      <c r="D8" s="178"/>
      <c r="F8" s="179"/>
      <c r="G8" s="178"/>
      <c r="I8" s="179"/>
      <c r="J8" s="178"/>
    </row>
    <row r="9" spans="1:19" ht="15.75" customHeight="1" x14ac:dyDescent="0.2">
      <c r="A9" s="79" t="s">
        <v>207</v>
      </c>
      <c r="B9" s="96"/>
      <c r="C9" s="91">
        <f>IF(OR('Tabel 1'!$D9&lt;5,'Tabel 2'!C9&lt;0.5),"-",IFERROR('Tabel 2'!C9/'Tabel 1'!$D9*100,"-"))</f>
        <v>1.9148526295511461</v>
      </c>
      <c r="D9" s="91">
        <f>IF(OR('Tabel 1'!$D9&lt;5,'Tabel 2'!D9&lt;0.5),"-",IFERROR('Tabel 2'!D9/'Tabel 1'!$D9*100,"-"))</f>
        <v>1.5606369100366018</v>
      </c>
      <c r="E9" s="98"/>
      <c r="F9" s="91">
        <f>IF(OR('Tabel 1'!$G9&lt;5,'Tabel 2'!F9&lt;0.5),"-",IFERROR('Tabel 2'!F9/'Tabel 1'!$G9*100,"-"))</f>
        <v>2.7479338842975207</v>
      </c>
      <c r="G9" s="91">
        <f>IF(OR('Tabel 1'!$G9&lt;5,'Tabel 2'!G9&lt;0.5),"-",IFERROR('Tabel 2'!G9/'Tabel 1'!$G9*100,"-"))</f>
        <v>2.1435644628099175</v>
      </c>
      <c r="H9" s="98"/>
      <c r="I9" s="91">
        <f>IF(OR('Tabel 1'!$J9&lt;5,'Tabel 2'!I9&lt;0.5),"-",IFERROR('Tabel 2'!I9/'Tabel 1'!$J9*100,"-"))</f>
        <v>2.1411533604602218</v>
      </c>
      <c r="J9" s="91">
        <f>IF(OR('Tabel 1'!$J9&lt;5,'Tabel 2'!J9&lt;0.5),"-",IFERROR('Tabel 2'!J9/'Tabel 1'!$J9*100,"-"))</f>
        <v>1.7189851269818996</v>
      </c>
      <c r="L9" s="42"/>
      <c r="P9" s="42"/>
    </row>
    <row r="10" spans="1:19" ht="15.75" customHeight="1" x14ac:dyDescent="0.2">
      <c r="A10" s="88" t="s">
        <v>208</v>
      </c>
      <c r="B10" s="96"/>
      <c r="C10" s="92">
        <f>IF(OR('Tabel 1'!$D10&lt;5,'Tabel 2'!C10&lt;0.5),"-",IFERROR('Tabel 2'!C10/'Tabel 1'!$D10*100,"-"))</f>
        <v>1.8764938817737504</v>
      </c>
      <c r="D10" s="92">
        <f>IF(OR('Tabel 1'!$D10&lt;5,'Tabel 2'!D10&lt;0.5),"-",IFERROR('Tabel 2'!D10/'Tabel 1'!$D10*100,"-"))</f>
        <v>1.4363680567942636</v>
      </c>
      <c r="E10" s="98"/>
      <c r="F10" s="92">
        <f>IF(OR('Tabel 1'!$G10&lt;5,'Tabel 2'!F10&lt;0.5),"-",IFERROR('Tabel 2'!F10/'Tabel 1'!$G10*100,"-"))</f>
        <v>2.8759124087591239</v>
      </c>
      <c r="G10" s="92">
        <f>IF(OR('Tabel 1'!$G10&lt;5,'Tabel 2'!G10&lt;0.5),"-",IFERROR('Tabel 2'!G10/'Tabel 1'!$G10*100,"-"))</f>
        <v>2.1100275912408759</v>
      </c>
      <c r="H10" s="98"/>
      <c r="I10" s="92">
        <f>IF(OR('Tabel 1'!$J10&lt;5,'Tabel 2'!I10&lt;0.5),"-",IFERROR('Tabel 2'!I10/'Tabel 1'!$J10*100,"-"))</f>
        <v>2.0727616754106819</v>
      </c>
      <c r="J10" s="92">
        <f>IF(OR('Tabel 1'!$J10&lt;5,'Tabel 2'!J10&lt;0.5),"-",IFERROR('Tabel 2'!J10/'Tabel 1'!$J10*100,"-"))</f>
        <v>1.568662653020269</v>
      </c>
      <c r="L10" s="42"/>
      <c r="P10" s="42"/>
    </row>
    <row r="11" spans="1:19" ht="15.75" customHeight="1" x14ac:dyDescent="0.2">
      <c r="A11" s="83" t="s">
        <v>209</v>
      </c>
      <c r="B11" s="96"/>
      <c r="C11" s="93">
        <f>IF(OR('Tabel 1'!$D11&lt;5,'Tabel 2'!C11&lt;0.5),"-",IFERROR('Tabel 2'!C11/'Tabel 1'!$D11*100,"-"))</f>
        <v>4.9160180253994268</v>
      </c>
      <c r="D11" s="93">
        <f>IF(OR('Tabel 1'!$D11&lt;5,'Tabel 2'!D11&lt;0.5),"-",IFERROR('Tabel 2'!D11/'Tabel 1'!$D11*100,"-"))</f>
        <v>4.1031104465383033</v>
      </c>
      <c r="E11" s="98"/>
      <c r="F11" s="93">
        <f>IF(OR('Tabel 1'!$G11&lt;5,'Tabel 2'!F11&lt;0.5),"-",IFERROR('Tabel 2'!F11/'Tabel 1'!$G11*100,"-"))</f>
        <v>5.5338287055142743</v>
      </c>
      <c r="G11" s="93">
        <f>IF(OR('Tabel 1'!$G11&lt;5,'Tabel 2'!G11&lt;0.5),"-",IFERROR('Tabel 2'!G11/'Tabel 1'!$G11*100,"-"))</f>
        <v>4.5686288619475945</v>
      </c>
      <c r="H11" s="98"/>
      <c r="I11" s="93">
        <f>IF(OR('Tabel 1'!$J11&lt;5,'Tabel 2'!I11&lt;0.5),"-",IFERROR('Tabel 2'!I11/'Tabel 1'!$J11*100,"-"))</f>
        <v>5.1976998172335396</v>
      </c>
      <c r="J11" s="93">
        <f>IF(OR('Tabel 1'!$J11&lt;5,'Tabel 2'!J11&lt;0.5),"-",IFERROR('Tabel 2'!J11/'Tabel 1'!$J11*100,"-"))</f>
        <v>4.3153567957919137</v>
      </c>
      <c r="L11" s="42"/>
      <c r="P11" s="42"/>
    </row>
    <row r="12" spans="1:19" ht="15.75" customHeight="1" x14ac:dyDescent="0.2">
      <c r="A12" s="79" t="s">
        <v>26</v>
      </c>
      <c r="B12" s="96"/>
      <c r="C12" s="91">
        <f>IF(OR('Tabel 1'!$D12&lt;5,'Tabel 2'!C12&lt;0.5),"-",IFERROR('Tabel 2'!C12/'Tabel 1'!$D12*100,"-"))</f>
        <v>7.7054286561851075</v>
      </c>
      <c r="D12" s="91">
        <f>IF(OR('Tabel 1'!$D12&lt;5,'Tabel 2'!D12&lt;0.5),"-",IFERROR('Tabel 2'!D12/'Tabel 1'!$D12*100,"-"))</f>
        <v>6.4948826016018977</v>
      </c>
      <c r="E12" s="98"/>
      <c r="F12" s="91">
        <f>IF(OR('Tabel 1'!$G12&lt;5,'Tabel 2'!F12&lt;0.5),"-",IFERROR('Tabel 2'!F12/'Tabel 1'!$G12*100,"-"))</f>
        <v>7.3270419352694889</v>
      </c>
      <c r="G12" s="91">
        <f>IF(OR('Tabel 1'!$G12&lt;5,'Tabel 2'!G12&lt;0.5),"-",IFERROR('Tabel 2'!G12/'Tabel 1'!$G12*100,"-"))</f>
        <v>6.1724495248222233</v>
      </c>
      <c r="H12" s="98"/>
      <c r="I12" s="91">
        <f>IF(OR('Tabel 1'!$J12&lt;5,'Tabel 2'!I12&lt;0.5),"-",IFERROR('Tabel 2'!I12/'Tabel 1'!$J12*100,"-"))</f>
        <v>7.4441231814218192</v>
      </c>
      <c r="J12" s="91">
        <f>IF(OR('Tabel 1'!$J12&lt;5,'Tabel 2'!J12&lt;0.5),"-",IFERROR('Tabel 2'!J12/'Tabel 1'!$J12*100,"-"))</f>
        <v>6.2722174721189585</v>
      </c>
      <c r="L12" s="42"/>
      <c r="P12" s="42"/>
    </row>
    <row r="13" spans="1:19" ht="15.75" customHeight="1" x14ac:dyDescent="0.2">
      <c r="A13" s="88" t="s">
        <v>27</v>
      </c>
      <c r="B13" s="96"/>
      <c r="C13" s="92">
        <f>IF(OR('Tabel 1'!$D13&lt;5,'Tabel 2'!C13&lt;0.5),"-",IFERROR('Tabel 2'!C13/'Tabel 1'!$D13*100,"-"))</f>
        <v>2.6448697501329077</v>
      </c>
      <c r="D13" s="92">
        <f>IF(OR('Tabel 1'!$D13&lt;5,'Tabel 2'!D13&lt;0.5),"-",IFERROR('Tabel 2'!D13/'Tabel 1'!$D13*100,"-"))</f>
        <v>2.270668926103137</v>
      </c>
      <c r="E13" s="98"/>
      <c r="F13" s="92">
        <f>IF(OR('Tabel 1'!$G13&lt;5,'Tabel 2'!F13&lt;0.5),"-",IFERROR('Tabel 2'!F13/'Tabel 1'!$G13*100,"-"))</f>
        <v>3.2690466420462321</v>
      </c>
      <c r="G13" s="92">
        <f>IF(OR('Tabel 1'!$G13&lt;5,'Tabel 2'!G13&lt;0.5),"-",IFERROR('Tabel 2'!G13/'Tabel 1'!$G13*100,"-"))</f>
        <v>2.7558312132403229</v>
      </c>
      <c r="H13" s="98"/>
      <c r="I13" s="92">
        <f>IF(OR('Tabel 1'!$J13&lt;5,'Tabel 2'!I13&lt;0.5),"-",IFERROR('Tabel 2'!I13/'Tabel 1'!$J13*100,"-"))</f>
        <v>2.9524772497472194</v>
      </c>
      <c r="J13" s="92">
        <f>IF(OR('Tabel 1'!$J13&lt;5,'Tabel 2'!J13&lt;0.5),"-",IFERROR('Tabel 2'!J13/'Tabel 1'!$J13*100,"-"))</f>
        <v>2.5097671048196832</v>
      </c>
      <c r="L13" s="42"/>
      <c r="P13" s="42"/>
      <c r="S13" s="43"/>
    </row>
    <row r="14" spans="1:19" ht="15.75" customHeight="1" x14ac:dyDescent="0.2">
      <c r="A14" s="83" t="s">
        <v>28</v>
      </c>
      <c r="B14" s="96"/>
      <c r="C14" s="93">
        <f>IF(OR('Tabel 1'!$D14&lt;5,'Tabel 2'!C14&lt;0.5),"-",IFERROR('Tabel 2'!C14/'Tabel 1'!$D14*100,"-"))</f>
        <v>3.1451036454610435</v>
      </c>
      <c r="D14" s="93">
        <f>IF(OR('Tabel 1'!$D14&lt;5,'Tabel 2'!D14&lt;0.5),"-",IFERROR('Tabel 2'!D14/'Tabel 1'!$D14*100,"-"))</f>
        <v>2.7168770550393138</v>
      </c>
      <c r="E14" s="98"/>
      <c r="F14" s="93">
        <f>IF(OR('Tabel 1'!$G14&lt;5,'Tabel 2'!F14&lt;0.5),"-",IFERROR('Tabel 2'!F14/'Tabel 1'!$G14*100,"-"))</f>
        <v>3.2541776605101145</v>
      </c>
      <c r="G14" s="93">
        <f>IF(OR('Tabel 1'!$G14&lt;5,'Tabel 2'!G14&lt;0.5),"-",IFERROR('Tabel 2'!G14/'Tabel 1'!$G14*100,"-"))</f>
        <v>2.6562955145118732</v>
      </c>
      <c r="H14" s="98"/>
      <c r="I14" s="93">
        <f>IF(OR('Tabel 1'!$J14&lt;5,'Tabel 2'!I14&lt;0.5),"-",IFERROR('Tabel 2'!I14/'Tabel 1'!$J14*100,"-"))</f>
        <v>3.1940063091482651</v>
      </c>
      <c r="J14" s="93">
        <f>IF(OR('Tabel 1'!$J14&lt;5,'Tabel 2'!J14&lt;0.5),"-",IFERROR('Tabel 2'!J14/'Tabel 1'!$J14*100,"-"))</f>
        <v>2.6897156940063094</v>
      </c>
      <c r="L14" s="42"/>
      <c r="P14" s="42"/>
    </row>
    <row r="15" spans="1:19" ht="15.75" customHeight="1" x14ac:dyDescent="0.2">
      <c r="A15" s="79" t="s">
        <v>29</v>
      </c>
      <c r="B15" s="96"/>
      <c r="C15" s="91">
        <f>IF(OR('Tabel 1'!$D15&lt;5,'Tabel 2'!C15&lt;0.5),"-",IFERROR('Tabel 2'!C15/'Tabel 1'!$D15*100,"-"))</f>
        <v>10.12514220705347</v>
      </c>
      <c r="D15" s="91">
        <f>IF(OR('Tabel 1'!$D15&lt;5,'Tabel 2'!D15&lt;0.5),"-",IFERROR('Tabel 2'!D15/'Tabel 1'!$D15*100,"-"))</f>
        <v>8.6011450511945391</v>
      </c>
      <c r="E15" s="98"/>
      <c r="F15" s="91">
        <f>IF(OR('Tabel 1'!$G15&lt;5,'Tabel 2'!F15&lt;0.5),"-",IFERROR('Tabel 2'!F15/'Tabel 1'!$G15*100,"-"))</f>
        <v>9.5563139931740615</v>
      </c>
      <c r="G15" s="91">
        <f>IF(OR('Tabel 1'!$G15&lt;5,'Tabel 2'!G15&lt;0.5),"-",IFERROR('Tabel 2'!G15/'Tabel 1'!$G15*100,"-"))</f>
        <v>7.7527436257779554</v>
      </c>
      <c r="H15" s="98"/>
      <c r="I15" s="91">
        <f>IF(OR('Tabel 1'!$J15&lt;5,'Tabel 2'!I15&lt;0.5),"-",IFERROR('Tabel 2'!I15/'Tabel 1'!$J15*100,"-"))</f>
        <v>9.704703962012168</v>
      </c>
      <c r="J15" s="91">
        <f>IF(OR('Tabel 1'!$J15&lt;5,'Tabel 2'!J15&lt;0.5),"-",IFERROR('Tabel 2'!J15/'Tabel 1'!$J15*100,"-"))</f>
        <v>7.974065736756196</v>
      </c>
      <c r="L15" s="42"/>
      <c r="P15" s="42"/>
    </row>
    <row r="16" spans="1:19" ht="15.75" customHeight="1" x14ac:dyDescent="0.2">
      <c r="A16" s="88" t="s">
        <v>30</v>
      </c>
      <c r="B16" s="96"/>
      <c r="C16" s="92">
        <f>IF(OR('Tabel 1'!$D16&lt;5,'Tabel 2'!C16&lt;0.5),"-",IFERROR('Tabel 2'!C16/'Tabel 1'!$D16*100,"-"))</f>
        <v>7.8947368421052628</v>
      </c>
      <c r="D16" s="92">
        <f>IF(OR('Tabel 1'!$D16&lt;5,'Tabel 2'!D16&lt;0.5),"-",IFERROR('Tabel 2'!D16/'Tabel 1'!$D16*100,"-"))</f>
        <v>6.7894752791068589</v>
      </c>
      <c r="E16" s="98"/>
      <c r="F16" s="92">
        <f>IF(OR('Tabel 1'!$G16&lt;5,'Tabel 2'!F16&lt;0.5),"-",IFERROR('Tabel 2'!F16/'Tabel 1'!$G16*100,"-"))</f>
        <v>8.3170636470128851</v>
      </c>
      <c r="G16" s="92">
        <f>IF(OR('Tabel 1'!$G16&lt;5,'Tabel 2'!G16&lt;0.5),"-",IFERROR('Tabel 2'!G16/'Tabel 1'!$G16*100,"-"))</f>
        <v>6.7212506833268248</v>
      </c>
      <c r="H16" s="98"/>
      <c r="I16" s="92">
        <f>IF(OR('Tabel 1'!$J16&lt;5,'Tabel 2'!I16&lt;0.5),"-",IFERROR('Tabel 2'!I16/'Tabel 1'!$J16*100,"-"))</f>
        <v>8.1782437745740495</v>
      </c>
      <c r="J16" s="92">
        <f>IF(OR('Tabel 1'!$J16&lt;5,'Tabel 2'!J16&lt;0.5),"-",IFERROR('Tabel 2'!J16/'Tabel 1'!$J16*100,"-"))</f>
        <v>6.7436762778505894</v>
      </c>
      <c r="L16" s="42"/>
      <c r="P16" s="42"/>
    </row>
    <row r="17" spans="1:16" ht="15.75" hidden="1" customHeight="1" x14ac:dyDescent="0.2">
      <c r="A17" s="83" t="s">
        <v>31</v>
      </c>
      <c r="B17" s="96"/>
      <c r="C17" s="93">
        <f>IF(OR('Tabel 1'!$D17&lt;5,'Tabel 2'!C17&lt;0.5),"-",IFERROR('Tabel 2'!C17/'Tabel 1'!$D17*100,"-"))</f>
        <v>2.5754884547069272</v>
      </c>
      <c r="D17" s="93">
        <f>IF(OR('Tabel 1'!$D17&lt;5,'Tabel 2'!D17&lt;0.5),"-",IFERROR('Tabel 2'!D17/'Tabel 1'!$D17*100,"-"))</f>
        <v>2.2390541740674954</v>
      </c>
      <c r="E17" s="98"/>
      <c r="F17" s="93">
        <f>IF(OR('Tabel 1'!$G17&lt;5,'Tabel 2'!F17&lt;0.5),"-",IFERROR('Tabel 2'!F17/'Tabel 1'!$G17*100,"-"))</f>
        <v>2.7295285359801489</v>
      </c>
      <c r="G17" s="93">
        <f>IF(OR('Tabel 1'!$G17&lt;5,'Tabel 2'!G17&lt;0.5),"-",IFERROR('Tabel 2'!G17/'Tabel 1'!$G17*100,"-"))</f>
        <v>2.3696989247311828</v>
      </c>
      <c r="H17" s="98"/>
      <c r="I17" s="93">
        <f>IF(OR('Tabel 1'!$J17&lt;5,'Tabel 2'!I17&lt;0.5),"-",IFERROR('Tabel 2'!I17/'Tabel 1'!$J17*100,"-"))</f>
        <v>2.6552462526766596</v>
      </c>
      <c r="J17" s="93">
        <f>IF(OR('Tabel 1'!$J17&lt;5,'Tabel 2'!J17&lt;0.5),"-",IFERROR('Tabel 2'!J17/'Tabel 1'!$J17*100,"-"))</f>
        <v>2.306698501070664</v>
      </c>
      <c r="L17" s="42"/>
      <c r="P17" s="42"/>
    </row>
    <row r="18" spans="1:16" ht="15.75" hidden="1" customHeight="1" x14ac:dyDescent="0.2">
      <c r="A18" s="79" t="s">
        <v>32</v>
      </c>
      <c r="B18" s="96"/>
      <c r="C18" s="91">
        <f>IF(OR('Tabel 1'!$D18&lt;5,'Tabel 2'!C18&lt;0.5),"-",IFERROR('Tabel 2'!C18/'Tabel 1'!$D18*100,"-"))</f>
        <v>4.4334975369458132</v>
      </c>
      <c r="D18" s="91">
        <f>IF(OR('Tabel 1'!$D18&lt;5,'Tabel 2'!D18&lt;0.5),"-",IFERROR('Tabel 2'!D18/'Tabel 1'!$D18*100,"-"))</f>
        <v>3.3511527093596061</v>
      </c>
      <c r="E18" s="98"/>
      <c r="F18" s="91">
        <f>IF(OR('Tabel 1'!$G18&lt;5,'Tabel 2'!F18&lt;0.5),"-",IFERROR('Tabel 2'!F18/'Tabel 1'!$G18*100,"-"))</f>
        <v>4.5197740112994351</v>
      </c>
      <c r="G18" s="91">
        <f>IF(OR('Tabel 1'!$G18&lt;5,'Tabel 2'!G18&lt;0.5),"-",IFERROR('Tabel 2'!G18/'Tabel 1'!$G18*100,"-"))</f>
        <v>3.9694500941619588</v>
      </c>
      <c r="H18" s="98"/>
      <c r="I18" s="91">
        <f>IF(OR('Tabel 1'!$J18&lt;5,'Tabel 2'!I18&lt;0.5),"-",IFERROR('Tabel 2'!I18/'Tabel 1'!$J18*100,"-"))</f>
        <v>4.4959128065395095</v>
      </c>
      <c r="J18" s="91">
        <f>IF(OR('Tabel 1'!$J18&lt;5,'Tabel 2'!J18&lt;0.5),"-",IFERROR('Tabel 2'!J18/'Tabel 1'!$J18*100,"-"))</f>
        <v>3.798449591280654</v>
      </c>
      <c r="L18" s="42"/>
      <c r="P18" s="42"/>
    </row>
    <row r="19" spans="1:16" ht="15.75" hidden="1" customHeight="1" x14ac:dyDescent="0.2">
      <c r="A19" s="81" t="s">
        <v>33</v>
      </c>
      <c r="B19" s="96"/>
      <c r="C19" s="94">
        <f>IF(OR('Tabel 1'!$D19&lt;5,'Tabel 2'!C19&lt;0.5),"-",IFERROR('Tabel 2'!C19/'Tabel 1'!$D19*100,"-"))</f>
        <v>1.9607843137254901</v>
      </c>
      <c r="D19" s="94">
        <f>IF(OR('Tabel 1'!$D19&lt;5,'Tabel 2'!D19&lt;0.5),"-",IFERROR('Tabel 2'!D19/'Tabel 1'!$D19*100,"-"))</f>
        <v>0.73378431372549024</v>
      </c>
      <c r="E19" s="98"/>
      <c r="F19" s="94">
        <f>IF(OR('Tabel 1'!$G19&lt;5,'Tabel 2'!F19&lt;0.5),"-",IFERROR('Tabel 2'!F19/'Tabel 1'!$G19*100,"-"))</f>
        <v>2.8089887640449436</v>
      </c>
      <c r="G19" s="94">
        <f>IF(OR('Tabel 1'!$G19&lt;5,'Tabel 2'!G19&lt;0.5),"-",IFERROR('Tabel 2'!G19/'Tabel 1'!$G19*100,"-"))</f>
        <v>1.8066685393258424</v>
      </c>
      <c r="H19" s="98"/>
      <c r="I19" s="94">
        <f>IF(OR('Tabel 1'!$J19&lt;5,'Tabel 2'!I19&lt;0.5),"-",IFERROR('Tabel 2'!I19/'Tabel 1'!$J19*100,"-"))</f>
        <v>2.5</v>
      </c>
      <c r="J19" s="94">
        <f>IF(OR('Tabel 1'!$J19&lt;5,'Tabel 2'!J19&lt;0.5),"-",IFERROR('Tabel 2'!J19/'Tabel 1'!$J19*100,"-"))</f>
        <v>1.4158321428571428</v>
      </c>
      <c r="L19" s="42"/>
      <c r="P19" s="42"/>
    </row>
    <row r="20" spans="1:16" ht="15.75" hidden="1" customHeight="1" x14ac:dyDescent="0.2">
      <c r="A20" s="83" t="s">
        <v>34</v>
      </c>
      <c r="B20" s="96"/>
      <c r="C20" s="93">
        <f>IF(OR('Tabel 1'!$D20&lt;5,'Tabel 2'!C20&lt;0.5),"-",IFERROR('Tabel 2'!C20/'Tabel 1'!$D20*100,"-"))</f>
        <v>2.2038567493112948</v>
      </c>
      <c r="D20" s="93">
        <f>IF(OR('Tabel 1'!$D20&lt;5,'Tabel 2'!D20&lt;0.5),"-",IFERROR('Tabel 2'!D20/'Tabel 1'!$D20*100,"-"))</f>
        <v>2.0635812672176308</v>
      </c>
      <c r="E20" s="98"/>
      <c r="F20" s="93">
        <f>IF(OR('Tabel 1'!$G20&lt;5,'Tabel 2'!F20&lt;0.5),"-",IFERROR('Tabel 2'!F20/'Tabel 1'!$G20*100,"-"))</f>
        <v>3.7593984962406015</v>
      </c>
      <c r="G20" s="93">
        <f>IF(OR('Tabel 1'!$G20&lt;5,'Tabel 2'!G20&lt;0.5),"-",IFERROR('Tabel 2'!G20/'Tabel 1'!$G20*100,"-"))</f>
        <v>3.5260902255639097</v>
      </c>
      <c r="H20" s="98"/>
      <c r="I20" s="93">
        <f>IF(OR('Tabel 1'!$J20&lt;5,'Tabel 2'!I20&lt;0.5),"-",IFERROR('Tabel 2'!I20/'Tabel 1'!$J20*100,"-"))</f>
        <v>2.620967741935484</v>
      </c>
      <c r="J20" s="93">
        <f>IF(OR('Tabel 1'!$J20&lt;5,'Tabel 2'!J20&lt;0.5),"-",IFERROR('Tabel 2'!J20/'Tabel 1'!$J20*100,"-"))</f>
        <v>2.4557459677419358</v>
      </c>
      <c r="L20" s="42"/>
      <c r="P20" s="42"/>
    </row>
    <row r="21" spans="1:16" ht="15.75" customHeight="1" x14ac:dyDescent="0.2">
      <c r="A21" s="83" t="s">
        <v>35</v>
      </c>
      <c r="B21" s="96">
        <v>23672</v>
      </c>
      <c r="C21" s="93">
        <f>IF(OR('Tabel 1'!$D21&lt;5,'Tabel 2'!C21&lt;0.5),"-",IFERROR('Tabel 2'!C21/'Tabel 1'!$D21*100,"-"))</f>
        <v>2.6755852842809364</v>
      </c>
      <c r="D21" s="93">
        <f>IF(OR('Tabel 1'!$D21&lt;5,'Tabel 2'!D21&lt;0.5),"-",IFERROR('Tabel 2'!D21/'Tabel 1'!$D21*100,"-"))</f>
        <v>2.243804347826087</v>
      </c>
      <c r="E21" s="98"/>
      <c r="F21" s="93">
        <f>IF(OR('Tabel 1'!$G21&lt;5,'Tabel 2'!F21&lt;0.5),"-",IFERROR('Tabel 2'!F21/'Tabel 1'!$G21*100,"-"))</f>
        <v>3.2666991711360311</v>
      </c>
      <c r="G21" s="93">
        <f>IF(OR('Tabel 1'!$G21&lt;5,'Tabel 2'!G21&lt;0.5),"-",IFERROR('Tabel 2'!G21/'Tabel 1'!$G21*100,"-"))</f>
        <v>2.8099956118966358</v>
      </c>
      <c r="H21" s="98"/>
      <c r="I21" s="93">
        <f>IF(OR('Tabel 1'!$J21&lt;5,'Tabel 2'!I21&lt;0.5),"-",IFERROR('Tabel 2'!I21/'Tabel 1'!$J21*100,"-"))</f>
        <v>2.990897269180754</v>
      </c>
      <c r="J21" s="93">
        <f>IF(OR('Tabel 1'!$J21&lt;5,'Tabel 2'!J21&lt;0.5),"-",IFERROR('Tabel 2'!J21/'Tabel 1'!$J21*100,"-"))</f>
        <v>2.5458221066319897</v>
      </c>
      <c r="L21" s="42"/>
      <c r="P21" s="42"/>
    </row>
    <row r="22" spans="1:16" ht="15.75" customHeight="1" x14ac:dyDescent="0.2">
      <c r="A22" s="79" t="s">
        <v>36</v>
      </c>
      <c r="B22" s="96"/>
      <c r="C22" s="91">
        <f>IF(OR('Tabel 1'!$D22&lt;5,'Tabel 2'!C22&lt;0.5),"-",IFERROR('Tabel 2'!C22/'Tabel 1'!$D22*100,"-"))</f>
        <v>5.7894736842105265</v>
      </c>
      <c r="D22" s="91">
        <f>IF(OR('Tabel 1'!$D22&lt;5,'Tabel 2'!D22&lt;0.5),"-",IFERROR('Tabel 2'!D22/'Tabel 1'!$D22*100,"-"))</f>
        <v>3.8840947368421053</v>
      </c>
      <c r="E22" s="98"/>
      <c r="F22" s="91">
        <f>IF(OR('Tabel 1'!$G22&lt;5,'Tabel 2'!F22&lt;0.5),"-",IFERROR('Tabel 2'!F22/'Tabel 1'!$G22*100,"-"))</f>
        <v>2.6178010471204187</v>
      </c>
      <c r="G22" s="91">
        <f>IF(OR('Tabel 1'!$G22&lt;5,'Tabel 2'!G22&lt;0.5),"-",IFERROR('Tabel 2'!G22/'Tabel 1'!$G22*100,"-"))</f>
        <v>2.5457958115183246</v>
      </c>
      <c r="H22" s="98"/>
      <c r="I22" s="91">
        <f>IF(OR('Tabel 1'!$J22&lt;5,'Tabel 2'!I22&lt;0.5),"-",IFERROR('Tabel 2'!I22/'Tabel 1'!$J22*100,"-"))</f>
        <v>4.1994750656167978</v>
      </c>
      <c r="J22" s="91">
        <f>IF(OR('Tabel 1'!$J22&lt;5,'Tabel 2'!J22&lt;0.5),"-",IFERROR('Tabel 2'!J22/'Tabel 1'!$J22*100,"-"))</f>
        <v>3.2131889763779529</v>
      </c>
      <c r="L22" s="42"/>
      <c r="P22" s="42"/>
    </row>
    <row r="23" spans="1:16" ht="15.75" customHeight="1" x14ac:dyDescent="0.2">
      <c r="A23" s="88" t="s">
        <v>37</v>
      </c>
      <c r="B23" s="96"/>
      <c r="C23" s="92">
        <f>IF(OR('Tabel 1'!$D23&lt;5,'Tabel 2'!C23&lt;0.5),"-",IFERROR('Tabel 2'!C23/'Tabel 1'!$D23*100,"-"))</f>
        <v>6.25</v>
      </c>
      <c r="D23" s="92">
        <f>IF(OR('Tabel 1'!$D23&lt;5,'Tabel 2'!D23&lt;0.5),"-",IFERROR('Tabel 2'!D23/'Tabel 1'!$D23*100,"-"))</f>
        <v>3.1481999999999997</v>
      </c>
      <c r="E23" s="98"/>
      <c r="F23" s="92">
        <f>IF(OR('Tabel 1'!$G23&lt;5,'Tabel 2'!F23&lt;0.5),"-",IFERROR('Tabel 2'!F23/'Tabel 1'!$G23*100,"-"))</f>
        <v>3.4146341463414638</v>
      </c>
      <c r="G23" s="92">
        <f>IF(OR('Tabel 1'!$G23&lt;5,'Tabel 2'!G23&lt;0.5),"-",IFERROR('Tabel 2'!G23/'Tabel 1'!$G23*100,"-"))</f>
        <v>2.7580317073170733</v>
      </c>
      <c r="H23" s="98"/>
      <c r="I23" s="92">
        <f>IF(OR('Tabel 1'!$J23&lt;5,'Tabel 2'!I23&lt;0.5),"-",IFERROR('Tabel 2'!I23/'Tabel 1'!$J23*100,"-"))</f>
        <v>3.8775510204081631</v>
      </c>
      <c r="J23" s="92">
        <f>IF(OR('Tabel 1'!$J23&lt;5,'Tabel 2'!J23&lt;0.5),"-",IFERROR('Tabel 2'!J23/'Tabel 1'!$J23*100,"-"))</f>
        <v>2.8217326530612246</v>
      </c>
      <c r="L23" s="42"/>
      <c r="P23" s="42"/>
    </row>
    <row r="24" spans="1:16" ht="15.75" customHeight="1" x14ac:dyDescent="0.2">
      <c r="A24" s="83" t="s">
        <v>38</v>
      </c>
      <c r="B24" s="96"/>
      <c r="C24" s="93">
        <f>IF(OR('Tabel 1'!$D24&lt;5,'Tabel 2'!C24&lt;0.5),"-",IFERROR('Tabel 2'!C24/'Tabel 1'!$D24*100,"-"))</f>
        <v>2.3419203747072603</v>
      </c>
      <c r="D24" s="93">
        <f>IF(OR('Tabel 1'!$D24&lt;5,'Tabel 2'!D24&lt;0.5),"-",IFERROR('Tabel 2'!D24/'Tabel 1'!$D24*100,"-"))</f>
        <v>1.3580023419203748</v>
      </c>
      <c r="E24" s="98"/>
      <c r="F24" s="93">
        <f>IF(OR('Tabel 1'!$G24&lt;5,'Tabel 2'!F24&lt;0.5),"-",IFERROR('Tabel 2'!F24/'Tabel 1'!$G24*100,"-"))</f>
        <v>2.9508196721311477</v>
      </c>
      <c r="G24" s="93">
        <f>IF(OR('Tabel 1'!$G24&lt;5,'Tabel 2'!G24&lt;0.5),"-",IFERROR('Tabel 2'!G24/'Tabel 1'!$G24*100,"-"))</f>
        <v>1.8548978922716626</v>
      </c>
      <c r="H24" s="98"/>
      <c r="I24" s="93">
        <f>IF(OR('Tabel 1'!$J24&lt;5,'Tabel 2'!I24&lt;0.5),"-",IFERROR('Tabel 2'!I24/'Tabel 1'!$J24*100,"-"))</f>
        <v>2.849336455893833</v>
      </c>
      <c r="J24" s="93">
        <f>IF(OR('Tabel 1'!$J24&lt;5,'Tabel 2'!J24&lt;0.5),"-",IFERROR('Tabel 2'!J24/'Tabel 1'!$J24*100,"-"))</f>
        <v>1.7720819672131147</v>
      </c>
      <c r="L24" s="42"/>
      <c r="P24" s="42"/>
    </row>
    <row r="25" spans="1:16" ht="15.75" customHeight="1" x14ac:dyDescent="0.2">
      <c r="A25" s="79" t="s">
        <v>39</v>
      </c>
      <c r="B25" s="96"/>
      <c r="C25" s="91">
        <f>IF(OR('Tabel 1'!$D25&lt;5,'Tabel 2'!C25&lt;0.5),"-",IFERROR('Tabel 2'!C25/'Tabel 1'!$D25*100,"-"))</f>
        <v>2.5148908007941762</v>
      </c>
      <c r="D25" s="91">
        <f>IF(OR('Tabel 1'!$D25&lt;5,'Tabel 2'!D25&lt;0.5),"-",IFERROR('Tabel 2'!D25/'Tabel 1'!$D25*100,"-"))</f>
        <v>2.1914182660489745</v>
      </c>
      <c r="E25" s="98"/>
      <c r="F25" s="91">
        <f>IF(OR('Tabel 1'!$G25&lt;5,'Tabel 2'!F25&lt;0.5),"-",IFERROR('Tabel 2'!F25/'Tabel 1'!$G25*100,"-"))</f>
        <v>2.0789535155337537</v>
      </c>
      <c r="G25" s="91">
        <f>IF(OR('Tabel 1'!$G25&lt;5,'Tabel 2'!G25&lt;0.5),"-",IFERROR('Tabel 2'!G25/'Tabel 1'!$G25*100,"-"))</f>
        <v>1.7743274935762672</v>
      </c>
      <c r="H25" s="98"/>
      <c r="I25" s="91">
        <f>IF(OR('Tabel 1'!$J25&lt;5,'Tabel 2'!I25&lt;0.5),"-",IFERROR('Tabel 2'!I25/'Tabel 1'!$J25*100,"-"))</f>
        <v>2.1926795580110499</v>
      </c>
      <c r="J25" s="91">
        <f>IF(OR('Tabel 1'!$J25&lt;5,'Tabel 2'!J25&lt;0.5),"-",IFERROR('Tabel 2'!J25/'Tabel 1'!$J25*100,"-"))</f>
        <v>1.8831369129834254</v>
      </c>
      <c r="L25" s="42"/>
      <c r="P25" s="42"/>
    </row>
    <row r="26" spans="1:16" ht="15.75" customHeight="1" x14ac:dyDescent="0.2">
      <c r="A26" s="88" t="s">
        <v>40</v>
      </c>
      <c r="B26" s="96"/>
      <c r="C26" s="92">
        <f>IF(OR('Tabel 1'!$D26&lt;5,'Tabel 2'!C26&lt;0.5),"-",IFERROR('Tabel 2'!C26/'Tabel 1'!$D26*100,"-"))</f>
        <v>3.0620256477361947</v>
      </c>
      <c r="D26" s="92">
        <f>IF(OR('Tabel 1'!$D26&lt;5,'Tabel 2'!D26&lt;0.5),"-",IFERROR('Tabel 2'!D26/'Tabel 1'!$D26*100,"-"))</f>
        <v>1.8568741167233709</v>
      </c>
      <c r="E26" s="98"/>
      <c r="F26" s="92">
        <f>IF(OR('Tabel 1'!$G26&lt;5,'Tabel 2'!F26&lt;0.5),"-",IFERROR('Tabel 2'!F26/'Tabel 1'!$G26*100,"-"))</f>
        <v>3.197059151164086</v>
      </c>
      <c r="G26" s="92">
        <f>IF(OR('Tabel 1'!$G26&lt;5,'Tabel 2'!G26&lt;0.5),"-",IFERROR('Tabel 2'!G26/'Tabel 1'!$G26*100,"-"))</f>
        <v>1.8622891834688646</v>
      </c>
      <c r="H26" s="98"/>
      <c r="I26" s="92">
        <f>IF(OR('Tabel 1'!$J26&lt;5,'Tabel 2'!I26&lt;0.5),"-",IFERROR('Tabel 2'!I26/'Tabel 1'!$J26*100,"-"))</f>
        <v>3.1567432411314265</v>
      </c>
      <c r="J26" s="92">
        <f>IF(OR('Tabel 1'!$J26&lt;5,'Tabel 2'!J26&lt;0.5),"-",IFERROR('Tabel 2'!J26/'Tabel 1'!$J26*100,"-"))</f>
        <v>1.8606724488201281</v>
      </c>
      <c r="L26" s="42"/>
      <c r="P26" s="42"/>
    </row>
    <row r="27" spans="1:16" ht="15.75" customHeight="1" x14ac:dyDescent="0.2">
      <c r="A27" s="83" t="s">
        <v>41</v>
      </c>
      <c r="B27" s="96"/>
      <c r="C27" s="93">
        <f>IF(OR('Tabel 1'!$D27&lt;5,'Tabel 2'!C27&lt;0.5),"-",IFERROR('Tabel 2'!C27/'Tabel 1'!$D27*100,"-"))</f>
        <v>1.607717041800643</v>
      </c>
      <c r="D27" s="93">
        <f>IF(OR('Tabel 1'!$D27&lt;5,'Tabel 2'!D27&lt;0.5),"-",IFERROR('Tabel 2'!D27/'Tabel 1'!$D27*100,"-"))</f>
        <v>1.5753279742765272</v>
      </c>
      <c r="E27" s="98"/>
      <c r="F27" s="93">
        <f>IF(OR('Tabel 1'!$G27&lt;5,'Tabel 2'!F27&lt;0.5),"-",IFERROR('Tabel 2'!F27/'Tabel 1'!$G27*100,"-"))</f>
        <v>1.2724117987275883</v>
      </c>
      <c r="G27" s="93">
        <f>IF(OR('Tabel 1'!$G27&lt;5,'Tabel 2'!G27&lt;0.5),"-",IFERROR('Tabel 2'!G27/'Tabel 1'!$G27*100,"-"))</f>
        <v>0.97413302486986686</v>
      </c>
      <c r="H27" s="98"/>
      <c r="I27" s="93">
        <f>IF(OR('Tabel 1'!$J27&lt;5,'Tabel 2'!I27&lt;0.5),"-",IFERROR('Tabel 2'!I27/'Tabel 1'!$J27*100,"-"))</f>
        <v>1.3235294117647058</v>
      </c>
      <c r="J27" s="93">
        <f>IF(OR('Tabel 1'!$J27&lt;5,'Tabel 2'!J27&lt;0.5),"-",IFERROR('Tabel 2'!J27/'Tabel 1'!$J27*100,"-"))</f>
        <v>1.0657857843137255</v>
      </c>
      <c r="L27" s="42"/>
      <c r="P27" s="42"/>
    </row>
    <row r="28" spans="1:16" ht="15.75" customHeight="1" x14ac:dyDescent="0.2">
      <c r="A28" s="79" t="s">
        <v>42</v>
      </c>
      <c r="B28" s="96"/>
      <c r="C28" s="91">
        <f>IF(OR('Tabel 1'!$D28&lt;5,'Tabel 2'!C28&lt;0.5),"-",IFERROR('Tabel 2'!C28/'Tabel 1'!$D28*100,"-"))</f>
        <v>5.2865064695009245</v>
      </c>
      <c r="D28" s="91">
        <f>IF(OR('Tabel 1'!$D28&lt;5,'Tabel 2'!D28&lt;0.5),"-",IFERROR('Tabel 2'!D28/'Tabel 1'!$D28*100,"-"))</f>
        <v>4.2742018484288353</v>
      </c>
      <c r="E28" s="98"/>
      <c r="F28" s="91">
        <f>IF(OR('Tabel 1'!$G28&lt;5,'Tabel 2'!F28&lt;0.5),"-",IFERROR('Tabel 2'!F28/'Tabel 1'!$G28*100,"-"))</f>
        <v>6.1075394506136762</v>
      </c>
      <c r="G28" s="91">
        <f>IF(OR('Tabel 1'!$G28&lt;5,'Tabel 2'!G28&lt;0.5),"-",IFERROR('Tabel 2'!G28/'Tabel 1'!$G28*100,"-"))</f>
        <v>5.1322042665108123</v>
      </c>
      <c r="H28" s="98"/>
      <c r="I28" s="91">
        <f>IF(OR('Tabel 1'!$J28&lt;5,'Tabel 2'!I28&lt;0.5),"-",IFERROR('Tabel 2'!I28/'Tabel 1'!$J28*100,"-"))</f>
        <v>5.7450628366247756</v>
      </c>
      <c r="J28" s="91">
        <f>IF(OR('Tabel 1'!$J28&lt;5,'Tabel 2'!J28&lt;0.5),"-",IFERROR('Tabel 2'!J28/'Tabel 1'!$J28*100,"-"))</f>
        <v>4.7534060714868618</v>
      </c>
      <c r="L28" s="42"/>
      <c r="P28" s="42"/>
    </row>
    <row r="29" spans="1:16" ht="15.75" customHeight="1" x14ac:dyDescent="0.2">
      <c r="A29" s="88" t="s">
        <v>43</v>
      </c>
      <c r="B29" s="96"/>
      <c r="C29" s="92">
        <f>IF(OR('Tabel 1'!$D29&lt;5,'Tabel 2'!C29&lt;0.5),"-",IFERROR('Tabel 2'!C29/'Tabel 1'!$D29*100,"-"))</f>
        <v>0.51457975986277882</v>
      </c>
      <c r="D29" s="92">
        <f>IF(OR('Tabel 1'!$D29&lt;5,'Tabel 2'!D29&lt;0.5),"-",IFERROR('Tabel 2'!D29/'Tabel 1'!$D29*100,"-"))</f>
        <v>0.30233447684391079</v>
      </c>
      <c r="E29" s="98"/>
      <c r="F29" s="92">
        <f>IF(OR('Tabel 1'!$G29&lt;5,'Tabel 2'!F29&lt;0.5),"-",IFERROR('Tabel 2'!F29/'Tabel 1'!$G29*100,"-"))</f>
        <v>0.76335877862595414</v>
      </c>
      <c r="G29" s="92">
        <f>IF(OR('Tabel 1'!$G29&lt;5,'Tabel 2'!G29&lt;0.5),"-",IFERROR('Tabel 2'!G29/'Tabel 1'!$G29*100,"-"))</f>
        <v>0.45921374045801527</v>
      </c>
      <c r="H29" s="98"/>
      <c r="I29" s="92">
        <f>IF(OR('Tabel 1'!$J29&lt;5,'Tabel 2'!I29&lt;0.5),"-",IFERROR('Tabel 2'!I29/'Tabel 1'!$J29*100,"-"))</f>
        <v>0.59171597633136097</v>
      </c>
      <c r="J29" s="92">
        <f>IF(OR('Tabel 1'!$J29&lt;5,'Tabel 2'!J29&lt;0.5),"-",IFERROR('Tabel 2'!J29/'Tabel 1'!$J29*100,"-"))</f>
        <v>0.35097633136094675</v>
      </c>
      <c r="L29" s="42"/>
      <c r="P29" s="42"/>
    </row>
    <row r="30" spans="1:16" ht="15.75" customHeight="1" x14ac:dyDescent="0.2">
      <c r="A30" s="83" t="s">
        <v>44</v>
      </c>
      <c r="B30" s="96"/>
      <c r="C30" s="93">
        <f>IF(OR('Tabel 1'!$D30&lt;5,'Tabel 2'!C30&lt;0.5),"-",IFERROR('Tabel 2'!C30/'Tabel 1'!$D30*100,"-"))</f>
        <v>2.6829268292682928</v>
      </c>
      <c r="D30" s="93">
        <f>IF(OR('Tabel 1'!$D30&lt;5,'Tabel 2'!D30&lt;0.5),"-",IFERROR('Tabel 2'!D30/'Tabel 1'!$D30*100,"-"))</f>
        <v>2.3059902439024391</v>
      </c>
      <c r="E30" s="98"/>
      <c r="F30" s="93">
        <f>IF(OR('Tabel 1'!$G30&lt;5,'Tabel 2'!F30&lt;0.5),"-",IFERROR('Tabel 2'!F30/'Tabel 1'!$G30*100,"-"))</f>
        <v>3.0563925957813169</v>
      </c>
      <c r="G30" s="93">
        <f>IF(OR('Tabel 1'!$G30&lt;5,'Tabel 2'!G30&lt;0.5),"-",IFERROR('Tabel 2'!G30/'Tabel 1'!$G30*100,"-"))</f>
        <v>2.5691201033146793</v>
      </c>
      <c r="H30" s="98"/>
      <c r="I30" s="93">
        <f>IF(OR('Tabel 1'!$J30&lt;5,'Tabel 2'!I30&lt;0.5),"-",IFERROR('Tabel 2'!I30/'Tabel 1'!$J30*100,"-"))</f>
        <v>2.958956411072224</v>
      </c>
      <c r="J30" s="93">
        <f>IF(OR('Tabel 1'!$J30&lt;5,'Tabel 2'!J30&lt;0.5),"-",IFERROR('Tabel 2'!J30/'Tabel 1'!$J30*100,"-"))</f>
        <v>2.5004702513522115</v>
      </c>
      <c r="L30" s="42"/>
      <c r="P30" s="42"/>
    </row>
    <row r="31" spans="1:16" ht="15.75" customHeight="1" x14ac:dyDescent="0.2">
      <c r="A31" s="79" t="s">
        <v>45</v>
      </c>
      <c r="B31" s="96"/>
      <c r="C31" s="91">
        <f>IF(OR('Tabel 1'!$D31&lt;5,'Tabel 2'!C31&lt;0.5),"-",IFERROR('Tabel 2'!C31/'Tabel 1'!$D31*100,"-"))</f>
        <v>3.5714285714285712</v>
      </c>
      <c r="D31" s="91">
        <f>IF(OR('Tabel 1'!$D31&lt;5,'Tabel 2'!D31&lt;0.5),"-",IFERROR('Tabel 2'!D31/'Tabel 1'!$D31*100,"-"))</f>
        <v>2.6127417582417585</v>
      </c>
      <c r="E31" s="98"/>
      <c r="F31" s="91">
        <f>IF(OR('Tabel 1'!$G31&lt;5,'Tabel 2'!F31&lt;0.5),"-",IFERROR('Tabel 2'!F31/'Tabel 1'!$G31*100,"-"))</f>
        <v>1.8255578093306288</v>
      </c>
      <c r="G31" s="91">
        <f>IF(OR('Tabel 1'!$G31&lt;5,'Tabel 2'!G31&lt;0.5),"-",IFERROR('Tabel 2'!G31/'Tabel 1'!$G31*100,"-"))</f>
        <v>1.5294259634888439</v>
      </c>
      <c r="H31" s="98"/>
      <c r="I31" s="91">
        <f>IF(OR('Tabel 1'!$J31&lt;5,'Tabel 2'!I31&lt;0.5),"-",IFERROR('Tabel 2'!I31/'Tabel 1'!$J31*100,"-"))</f>
        <v>2.5670945157526255</v>
      </c>
      <c r="J31" s="91">
        <f>IF(OR('Tabel 1'!$J31&lt;5,'Tabel 2'!J31&lt;0.5),"-",IFERROR('Tabel 2'!J31/'Tabel 1'!$J31*100,"-"))</f>
        <v>1.9895507584597429</v>
      </c>
      <c r="L31" s="42"/>
      <c r="P31" s="42"/>
    </row>
    <row r="32" spans="1:16" ht="15.75" customHeight="1" x14ac:dyDescent="0.2">
      <c r="A32" s="88" t="s">
        <v>46</v>
      </c>
      <c r="B32" s="96"/>
      <c r="C32" s="92">
        <f>IF(OR('Tabel 1'!$D32&lt;5,'Tabel 2'!C32&lt;0.5),"-",IFERROR('Tabel 2'!C32/'Tabel 1'!$D32*100,"-"))</f>
        <v>4.5101088646967336</v>
      </c>
      <c r="D32" s="92">
        <f>IF(OR('Tabel 1'!$D32&lt;5,'Tabel 2'!D32&lt;0.5),"-",IFERROR('Tabel 2'!D32/'Tabel 1'!$D32*100,"-"))</f>
        <v>3.9530637636080868</v>
      </c>
      <c r="E32" s="98"/>
      <c r="F32" s="92">
        <f>IF(OR('Tabel 1'!$G32&lt;5,'Tabel 2'!F32&lt;0.5),"-",IFERROR('Tabel 2'!F32/'Tabel 1'!$G32*100,"-"))</f>
        <v>3.7608486017357765</v>
      </c>
      <c r="G32" s="92">
        <f>IF(OR('Tabel 1'!$G32&lt;5,'Tabel 2'!G32&lt;0.5),"-",IFERROR('Tabel 2'!G32/'Tabel 1'!$G32*100,"-"))</f>
        <v>2.9299498553519769</v>
      </c>
      <c r="H32" s="98"/>
      <c r="I32" s="92">
        <f>IF(OR('Tabel 1'!$J32&lt;5,'Tabel 2'!I32&lt;0.5),"-",IFERROR('Tabel 2'!I32/'Tabel 1'!$J32*100,"-"))</f>
        <v>4.0476190476190474</v>
      </c>
      <c r="J32" s="92">
        <f>IF(OR('Tabel 1'!$J32&lt;5,'Tabel 2'!J32&lt;0.5),"-",IFERROR('Tabel 2'!J32/'Tabel 1'!$J32*100,"-"))</f>
        <v>3.3215345238095231</v>
      </c>
      <c r="L32" s="42"/>
      <c r="P32" s="42"/>
    </row>
    <row r="33" spans="1:16" ht="15.75" customHeight="1" x14ac:dyDescent="0.2">
      <c r="A33" s="83" t="s">
        <v>47</v>
      </c>
      <c r="B33" s="96"/>
      <c r="C33" s="93">
        <f>IF(OR('Tabel 1'!$D33&lt;5,'Tabel 2'!C33&lt;0.5),"-",IFERROR('Tabel 2'!C33/'Tabel 1'!$D33*100,"-"))</f>
        <v>4.4785668586052463</v>
      </c>
      <c r="D33" s="93">
        <f>IF(OR('Tabel 1'!$D33&lt;5,'Tabel 2'!D33&lt;0.5),"-",IFERROR('Tabel 2'!D33/'Tabel 1'!$D33*100,"-"))</f>
        <v>3.5129481765834933</v>
      </c>
      <c r="E33" s="98"/>
      <c r="F33" s="93">
        <f>IF(OR('Tabel 1'!$G33&lt;5,'Tabel 2'!F33&lt;0.5),"-",IFERROR('Tabel 2'!F33/'Tabel 1'!$G33*100,"-"))</f>
        <v>4.773007817857633</v>
      </c>
      <c r="G33" s="93">
        <f>IF(OR('Tabel 1'!$G33&lt;5,'Tabel 2'!G33&lt;0.5),"-",IFERROR('Tabel 2'!G33/'Tabel 1'!$G33*100,"-"))</f>
        <v>3.823592785626114</v>
      </c>
      <c r="H33" s="98"/>
      <c r="I33" s="93">
        <f>IF(OR('Tabel 1'!$J33&lt;5,'Tabel 2'!I33&lt;0.5),"-",IFERROR('Tabel 2'!I33/'Tabel 1'!$J33*100,"-"))</f>
        <v>4.7210300429184553</v>
      </c>
      <c r="J33" s="93">
        <f>IF(OR('Tabel 1'!$J33&lt;5,'Tabel 2'!J33&lt;0.5),"-",IFERROR('Tabel 2'!J33/'Tabel 1'!$J33*100,"-"))</f>
        <v>3.7687545742037498</v>
      </c>
      <c r="L33" s="42"/>
      <c r="P33" s="42"/>
    </row>
    <row r="34" spans="1:16" ht="15.75" customHeight="1" x14ac:dyDescent="0.2">
      <c r="A34" s="79" t="s">
        <v>48</v>
      </c>
      <c r="B34" s="96"/>
      <c r="C34" s="91">
        <f>IF(OR('Tabel 1'!$D34&lt;5,'Tabel 2'!C34&lt;0.5),"-",IFERROR('Tabel 2'!C34/'Tabel 1'!$D34*100,"-"))</f>
        <v>1.7772077684133383</v>
      </c>
      <c r="D34" s="91">
        <f>IF(OR('Tabel 1'!$D34&lt;5,'Tabel 2'!D34&lt;0.5),"-",IFERROR('Tabel 2'!D34/'Tabel 1'!$D34*100,"-"))</f>
        <v>1.4450087944301941</v>
      </c>
      <c r="E34" s="98"/>
      <c r="F34" s="91">
        <f>IF(OR('Tabel 1'!$G34&lt;5,'Tabel 2'!F34&lt;0.5),"-",IFERROR('Tabel 2'!F34/'Tabel 1'!$G34*100,"-"))</f>
        <v>1.4527845036319613</v>
      </c>
      <c r="G34" s="91">
        <f>IF(OR('Tabel 1'!$G34&lt;5,'Tabel 2'!G34&lt;0.5),"-",IFERROR('Tabel 2'!G34/'Tabel 1'!$G34*100,"-"))</f>
        <v>1.1383457985830867</v>
      </c>
      <c r="H34" s="98"/>
      <c r="I34" s="91">
        <f>IF(OR('Tabel 1'!$J34&lt;5,'Tabel 2'!I34&lt;0.5),"-",IFERROR('Tabel 2'!I34/'Tabel 1'!$J34*100,"-"))</f>
        <v>1.559395508459269</v>
      </c>
      <c r="J34" s="91">
        <f>IF(OR('Tabel 1'!$J34&lt;5,'Tabel 2'!J34&lt;0.5),"-",IFERROR('Tabel 2'!J34/'Tabel 1'!$J34*100,"-"))</f>
        <v>1.2391204768499007</v>
      </c>
      <c r="L34" s="42"/>
      <c r="P34" s="42"/>
    </row>
    <row r="35" spans="1:16" ht="15.75" customHeight="1" x14ac:dyDescent="0.2">
      <c r="A35" s="88" t="s">
        <v>49</v>
      </c>
      <c r="B35" s="96"/>
      <c r="C35" s="92">
        <f>IF(OR('Tabel 1'!$D35&lt;5,'Tabel 2'!C35&lt;0.5),"-",IFERROR('Tabel 2'!C35/'Tabel 1'!$D35*100,"-"))</f>
        <v>2.2046159145711335</v>
      </c>
      <c r="D35" s="92">
        <f>IF(OR('Tabel 1'!$D35&lt;5,'Tabel 2'!D35&lt;0.5),"-",IFERROR('Tabel 2'!D35/'Tabel 1'!$D35*100,"-"))</f>
        <v>1.7541756803306927</v>
      </c>
      <c r="E35" s="98"/>
      <c r="F35" s="92">
        <f>IF(OR('Tabel 1'!$G35&lt;5,'Tabel 2'!F35&lt;0.5),"-",IFERROR('Tabel 2'!F35/'Tabel 1'!$G35*100,"-"))</f>
        <v>1.4652956298200515</v>
      </c>
      <c r="G35" s="92">
        <f>IF(OR('Tabel 1'!$G35&lt;5,'Tabel 2'!G35&lt;0.5),"-",IFERROR('Tabel 2'!G35/'Tabel 1'!$G35*100,"-"))</f>
        <v>1.1151005141388175</v>
      </c>
      <c r="H35" s="98"/>
      <c r="I35" s="92">
        <f>IF(OR('Tabel 1'!$J35&lt;5,'Tabel 2'!I35&lt;0.5),"-",IFERROR('Tabel 2'!I35/'Tabel 1'!$J35*100,"-"))</f>
        <v>1.9080033003300327</v>
      </c>
      <c r="J35" s="92">
        <f>IF(OR('Tabel 1'!$J35&lt;5,'Tabel 2'!J35&lt;0.5),"-",IFERROR('Tabel 2'!J35/'Tabel 1'!$J35*100,"-"))</f>
        <v>1.497781043729373</v>
      </c>
      <c r="L35" s="42"/>
      <c r="P35" s="42"/>
    </row>
    <row r="36" spans="1:16" ht="15.75" customHeight="1" x14ac:dyDescent="0.2">
      <c r="A36" s="83" t="s">
        <v>50</v>
      </c>
      <c r="B36" s="96"/>
      <c r="C36" s="93">
        <f>IF(OR('Tabel 1'!$D36&lt;5,'Tabel 2'!C36&lt;0.5),"-",IFERROR('Tabel 2'!C36/'Tabel 1'!$D36*100,"-"))</f>
        <v>3.6823539533683212</v>
      </c>
      <c r="D36" s="93">
        <f>IF(OR('Tabel 1'!$D36&lt;5,'Tabel 2'!D36&lt;0.5),"-",IFERROR('Tabel 2'!D36/'Tabel 1'!$D36*100,"-"))</f>
        <v>3.1008702572485589</v>
      </c>
      <c r="E36" s="98"/>
      <c r="F36" s="93">
        <f>IF(OR('Tabel 1'!$G36&lt;5,'Tabel 2'!F36&lt;0.5),"-",IFERROR('Tabel 2'!F36/'Tabel 1'!$G36*100,"-"))</f>
        <v>4.3253786140431387</v>
      </c>
      <c r="G36" s="93">
        <f>IF(OR('Tabel 1'!$G36&lt;5,'Tabel 2'!G36&lt;0.5),"-",IFERROR('Tabel 2'!G36/'Tabel 1'!$G36*100,"-"))</f>
        <v>3.602293024323084</v>
      </c>
      <c r="H36" s="98"/>
      <c r="I36" s="93">
        <f>IF(OR('Tabel 1'!$J36&lt;5,'Tabel 2'!I36&lt;0.5),"-",IFERROR('Tabel 2'!I36/'Tabel 1'!$J36*100,"-"))</f>
        <v>4.0681466184821886</v>
      </c>
      <c r="J36" s="93">
        <f>IF(OR('Tabel 1'!$J36&lt;5,'Tabel 2'!J36&lt;0.5),"-",IFERROR('Tabel 2'!J36/'Tabel 1'!$J36*100,"-"))</f>
        <v>3.4017066597831698</v>
      </c>
      <c r="L36" s="42"/>
      <c r="P36" s="42"/>
    </row>
    <row r="37" spans="1:16" ht="15.75" customHeight="1" x14ac:dyDescent="0.2">
      <c r="A37" s="79" t="s">
        <v>51</v>
      </c>
      <c r="B37" s="96"/>
      <c r="C37" s="91">
        <f>IF(OR('Tabel 1'!$D37&lt;5,'Tabel 2'!C37&lt;0.5),"-",IFERROR('Tabel 2'!C37/'Tabel 1'!$D37*100,"-"))</f>
        <v>3.0044820962419347</v>
      </c>
      <c r="D37" s="91">
        <f>IF(OR('Tabel 1'!$D37&lt;5,'Tabel 2'!D37&lt;0.5),"-",IFERROR('Tabel 2'!D37/'Tabel 1'!$D37*100,"-"))</f>
        <v>2.5517636802442989</v>
      </c>
      <c r="E37" s="98"/>
      <c r="F37" s="91">
        <f>IF(OR('Tabel 1'!$G37&lt;5,'Tabel 2'!F37&lt;0.5),"-",IFERROR('Tabel 2'!F37/'Tabel 1'!$G37*100,"-"))</f>
        <v>3.0428003822360812</v>
      </c>
      <c r="G37" s="91">
        <f>IF(OR('Tabel 1'!$G37&lt;5,'Tabel 2'!G37&lt;0.5),"-",IFERROR('Tabel 2'!G37/'Tabel 1'!$G37*100,"-"))</f>
        <v>2.5502021827691999</v>
      </c>
      <c r="H37" s="98"/>
      <c r="I37" s="91">
        <f>IF(OR('Tabel 1'!$J37&lt;5,'Tabel 2'!I37&lt;0.5),"-",IFERROR('Tabel 2'!I37/'Tabel 1'!$J37*100,"-"))</f>
        <v>3.0234409993530087</v>
      </c>
      <c r="J37" s="91">
        <f>IF(OR('Tabel 1'!$J37&lt;5,'Tabel 2'!J37&lt;0.5),"-",IFERROR('Tabel 2'!J37/'Tabel 1'!$J37*100,"-"))</f>
        <v>2.5509910914248741</v>
      </c>
      <c r="L37" s="42"/>
      <c r="P37" s="42"/>
    </row>
    <row r="38" spans="1:16" ht="15.75" customHeight="1" x14ac:dyDescent="0.2">
      <c r="A38" s="88" t="s">
        <v>52</v>
      </c>
      <c r="B38" s="96"/>
      <c r="C38" s="92">
        <f>IF(OR('Tabel 1'!$D38&lt;5,'Tabel 2'!C38&lt;0.5),"-",IFERROR('Tabel 2'!C38/'Tabel 1'!$D38*100,"-"))</f>
        <v>4.9272781240724246</v>
      </c>
      <c r="D38" s="92">
        <f>IF(OR('Tabel 1'!$D38&lt;5,'Tabel 2'!D38&lt;0.5),"-",IFERROR('Tabel 2'!D38/'Tabel 1'!$D38*100,"-"))</f>
        <v>4.1998566340160286</v>
      </c>
      <c r="E38" s="98"/>
      <c r="F38" s="92">
        <f>IF(OR('Tabel 1'!$G38&lt;5,'Tabel 2'!F38&lt;0.5),"-",IFERROR('Tabel 2'!F38/'Tabel 1'!$G38*100,"-"))</f>
        <v>5.2614052614052618</v>
      </c>
      <c r="G38" s="92">
        <f>IF(OR('Tabel 1'!$G38&lt;5,'Tabel 2'!G38&lt;0.5),"-",IFERROR('Tabel 2'!G38/'Tabel 1'!$G38*100,"-"))</f>
        <v>4.1836789876789879</v>
      </c>
      <c r="H38" s="98"/>
      <c r="I38" s="92">
        <f>IF(OR('Tabel 1'!$J38&lt;5,'Tabel 2'!I38&lt;0.5),"-",IFERROR('Tabel 2'!I38/'Tabel 1'!$J38*100,"-"))</f>
        <v>5.0847457627118651</v>
      </c>
      <c r="J38" s="92">
        <f>IF(OR('Tabel 1'!$J38&lt;5,'Tabel 2'!J38&lt;0.5),"-",IFERROR('Tabel 2'!J38/'Tabel 1'!$J38*100,"-"))</f>
        <v>4.1922324231010677</v>
      </c>
      <c r="L38" s="42"/>
      <c r="P38" s="42"/>
    </row>
    <row r="39" spans="1:16" ht="15.75" customHeight="1" x14ac:dyDescent="0.2">
      <c r="A39" s="83" t="s">
        <v>53</v>
      </c>
      <c r="B39" s="96"/>
      <c r="C39" s="93">
        <f>IF(OR('Tabel 1'!$D39&lt;5,'Tabel 2'!C39&lt;0.5),"-",IFERROR('Tabel 2'!C39/'Tabel 1'!$D39*100,"-"))</f>
        <v>3.0018761726078798</v>
      </c>
      <c r="D39" s="93">
        <f>IF(OR('Tabel 1'!$D39&lt;5,'Tabel 2'!D39&lt;0.5),"-",IFERROR('Tabel 2'!D39/'Tabel 1'!$D39*100,"-"))</f>
        <v>2.5294686679174485</v>
      </c>
      <c r="E39" s="98"/>
      <c r="F39" s="93">
        <f>IF(OR('Tabel 1'!$G39&lt;5,'Tabel 2'!F39&lt;0.5),"-",IFERROR('Tabel 2'!F39/'Tabel 1'!$G39*100,"-"))</f>
        <v>3.6253776435045322</v>
      </c>
      <c r="G39" s="93">
        <f>IF(OR('Tabel 1'!$G39&lt;5,'Tabel 2'!G39&lt;0.5),"-",IFERROR('Tabel 2'!G39/'Tabel 1'!$G39*100,"-"))</f>
        <v>3.0525088476478204</v>
      </c>
      <c r="H39" s="98"/>
      <c r="I39" s="93">
        <f>IF(OR('Tabel 1'!$J39&lt;5,'Tabel 2'!I39&lt;0.5),"-",IFERROR('Tabel 2'!I39/'Tabel 1'!$J39*100,"-"))</f>
        <v>3.2918506623845842</v>
      </c>
      <c r="J39" s="93">
        <f>IF(OR('Tabel 1'!$J39&lt;5,'Tabel 2'!J39&lt;0.5),"-",IFERROR('Tabel 2'!J39/'Tabel 1'!$J39*100,"-"))</f>
        <v>2.7727211963067044</v>
      </c>
      <c r="L39" s="42"/>
      <c r="P39" s="42"/>
    </row>
    <row r="40" spans="1:16" ht="15.75" customHeight="1" x14ac:dyDescent="0.2">
      <c r="A40" s="79" t="s">
        <v>54</v>
      </c>
      <c r="B40" s="96"/>
      <c r="C40" s="91">
        <f>IF(OR('Tabel 1'!$D40&lt;5,'Tabel 2'!C40&lt;0.5),"-",IFERROR('Tabel 2'!C40/'Tabel 1'!$D40*100,"-"))</f>
        <v>6.4667291471415185</v>
      </c>
      <c r="D40" s="91">
        <f>IF(OR('Tabel 1'!$D40&lt;5,'Tabel 2'!D40&lt;0.5),"-",IFERROR('Tabel 2'!D40/'Tabel 1'!$D40*100,"-"))</f>
        <v>5.5723870665417055</v>
      </c>
      <c r="E40" s="98"/>
      <c r="F40" s="91">
        <f>IF(OR('Tabel 1'!$G40&lt;5,'Tabel 2'!F40&lt;0.5),"-",IFERROR('Tabel 2'!F40/'Tabel 1'!$G40*100,"-"))</f>
        <v>4.7880058036433981</v>
      </c>
      <c r="G40" s="91">
        <f>IF(OR('Tabel 1'!$G40&lt;5,'Tabel 2'!G40&lt;0.5),"-",IFERROR('Tabel 2'!G40/'Tabel 1'!$G40*100,"-"))</f>
        <v>4.005874254393035</v>
      </c>
      <c r="H40" s="98"/>
      <c r="I40" s="91">
        <f>IF(OR('Tabel 1'!$J40&lt;5,'Tabel 2'!I40&lt;0.5),"-",IFERROR('Tabel 2'!I40/'Tabel 1'!$J40*100,"-"))</f>
        <v>5.0343878954607977</v>
      </c>
      <c r="J40" s="91">
        <f>IF(OR('Tabel 1'!$J40&lt;5,'Tabel 2'!J40&lt;0.5),"-",IFERROR('Tabel 2'!J40/'Tabel 1'!$J40*100,"-"))</f>
        <v>4.2357874828060522</v>
      </c>
      <c r="L40" s="42"/>
      <c r="P40" s="42"/>
    </row>
    <row r="41" spans="1:16" ht="15.75" customHeight="1" x14ac:dyDescent="0.2">
      <c r="A41" s="88" t="s">
        <v>214</v>
      </c>
      <c r="B41" s="96"/>
      <c r="C41" s="92">
        <f>IF(OR('Tabel 1'!$D41&lt;5,'Tabel 2'!C41&lt;0.5),"-",IFERROR('Tabel 2'!C41/'Tabel 1'!$D41*100,"-"))</f>
        <v>4.6608214120904474</v>
      </c>
      <c r="D41" s="92">
        <f>IF(OR('Tabel 1'!$D41&lt;5,'Tabel 2'!D41&lt;0.5),"-",IFERROR('Tabel 2'!D41/'Tabel 1'!$D41*100,"-"))</f>
        <v>3.5580774111675129</v>
      </c>
      <c r="E41" s="99"/>
      <c r="F41" s="92">
        <f>IF(OR('Tabel 1'!$G41&lt;5,'Tabel 2'!F41&lt;0.5),"-",IFERROR('Tabel 2'!F41/'Tabel 1'!$G41*100,"-"))</f>
        <v>7.9316656497864555</v>
      </c>
      <c r="G41" s="92">
        <f>IF(OR('Tabel 1'!$G41&lt;5,'Tabel 2'!G41&lt;0.5),"-",IFERROR('Tabel 2'!G41/'Tabel 1'!$G41*100,"-"))</f>
        <v>6.0770976205003047</v>
      </c>
      <c r="H41" s="98"/>
      <c r="I41" s="92">
        <f>IF(OR('Tabel 1'!$J41&lt;5,'Tabel 2'!I41&lt;0.5),"-",IFERROR('Tabel 2'!I41/'Tabel 1'!$J41*100,"-"))</f>
        <v>5.1809449888425343</v>
      </c>
      <c r="J41" s="92">
        <f>IF(OR('Tabel 1'!$J41&lt;5,'Tabel 2'!J41&lt;0.5),"-",IFERROR('Tabel 2'!J41/'Tabel 1'!$J41*100,"-"))</f>
        <v>3.9586473270592801</v>
      </c>
      <c r="L41" s="42"/>
      <c r="P41" s="42"/>
    </row>
    <row r="42" spans="1:16" ht="15.75" customHeight="1" x14ac:dyDescent="0.2">
      <c r="A42" s="83" t="s">
        <v>55</v>
      </c>
      <c r="B42" s="96"/>
      <c r="C42" s="93">
        <f>IF(OR('Tabel 1'!$D42&lt;5,'Tabel 2'!C42&lt;0.5),"-",IFERROR('Tabel 2'!C42/'Tabel 1'!$D42*100,"-"))</f>
        <v>4.6984126984126986</v>
      </c>
      <c r="D42" s="93">
        <f>IF(OR('Tabel 1'!$D42&lt;5,'Tabel 2'!D42&lt;0.5),"-",IFERROR('Tabel 2'!D42/'Tabel 1'!$D42*100,"-"))</f>
        <v>4.1722282539682531</v>
      </c>
      <c r="E42" s="98"/>
      <c r="F42" s="93">
        <f>IF(OR('Tabel 1'!$G42&lt;5,'Tabel 2'!F42&lt;0.5),"-",IFERROR('Tabel 2'!F42/'Tabel 1'!$G42*100,"-"))</f>
        <v>6.1609686609686607</v>
      </c>
      <c r="G42" s="93">
        <f>IF(OR('Tabel 1'!$G42&lt;5,'Tabel 2'!G42&lt;0.5),"-",IFERROR('Tabel 2'!G42/'Tabel 1'!$G42*100,"-"))</f>
        <v>5.3354387464387463</v>
      </c>
      <c r="H42" s="98"/>
      <c r="I42" s="93">
        <f>IF(OR('Tabel 1'!$J42&lt;5,'Tabel 2'!I42&lt;0.5),"-",IFERROR('Tabel 2'!I42/'Tabel 1'!$J42*100,"-"))</f>
        <v>5.3877139979859008</v>
      </c>
      <c r="J42" s="93">
        <f>IF(OR('Tabel 1'!$J42&lt;5,'Tabel 2'!J42&lt;0.5),"-",IFERROR('Tabel 2'!J42/'Tabel 1'!$J42*100,"-"))</f>
        <v>4.7204483048002688</v>
      </c>
      <c r="L42" s="42"/>
      <c r="P42" s="42"/>
    </row>
    <row r="43" spans="1:16" ht="15.75" customHeight="1" x14ac:dyDescent="0.2">
      <c r="A43" s="79" t="s">
        <v>56</v>
      </c>
      <c r="B43" s="96"/>
      <c r="C43" s="91">
        <f>IF(OR('Tabel 1'!$D43&lt;5,'Tabel 2'!C43&lt;0.5),"-",IFERROR('Tabel 2'!C43/'Tabel 1'!$D43*100,"-"))</f>
        <v>6.1224489795918364</v>
      </c>
      <c r="D43" s="91">
        <f>IF(OR('Tabel 1'!$D43&lt;5,'Tabel 2'!D43&lt;0.5),"-",IFERROR('Tabel 2'!D43/'Tabel 1'!$D43*100,"-"))</f>
        <v>4.7982303206997088</v>
      </c>
      <c r="E43" s="98"/>
      <c r="F43" s="91">
        <f>IF(OR('Tabel 1'!$G43&lt;5,'Tabel 2'!F43&lt;0.5),"-",IFERROR('Tabel 2'!F43/'Tabel 1'!$G43*100,"-"))</f>
        <v>7.4165636588380712</v>
      </c>
      <c r="G43" s="91">
        <f>IF(OR('Tabel 1'!$G43&lt;5,'Tabel 2'!G43&lt;0.5),"-",IFERROR('Tabel 2'!G43/'Tabel 1'!$G43*100,"-"))</f>
        <v>6.2272669962917186</v>
      </c>
      <c r="H43" s="98"/>
      <c r="I43" s="91">
        <f>IF(OR('Tabel 1'!$J43&lt;5,'Tabel 2'!I43&lt;0.5),"-",IFERROR('Tabel 2'!I43/'Tabel 1'!$J43*100,"-"))</f>
        <v>6.8227424749163879</v>
      </c>
      <c r="J43" s="91">
        <f>IF(OR('Tabel 1'!$J43&lt;5,'Tabel 2'!J43&lt;0.5),"-",IFERROR('Tabel 2'!J43/'Tabel 1'!$J43*100,"-"))</f>
        <v>5.5715351170568566</v>
      </c>
      <c r="L43" s="42"/>
      <c r="P43" s="42"/>
    </row>
    <row r="44" spans="1:16" ht="15.75" customHeight="1" x14ac:dyDescent="0.2">
      <c r="A44" s="88" t="s">
        <v>57</v>
      </c>
      <c r="B44" s="96"/>
      <c r="C44" s="92">
        <f>IF(OR('Tabel 1'!$D44&lt;5,'Tabel 2'!C44&lt;0.5),"-",IFERROR('Tabel 2'!C44/'Tabel 1'!$D44*100,"-"))</f>
        <v>12.732732732732732</v>
      </c>
      <c r="D44" s="92">
        <f>IF(OR('Tabel 1'!$D44&lt;5,'Tabel 2'!D44&lt;0.5),"-",IFERROR('Tabel 2'!D44/'Tabel 1'!$D44*100,"-"))</f>
        <v>10.947915315315315</v>
      </c>
      <c r="E44" s="98"/>
      <c r="F44" s="92">
        <f>IF(OR('Tabel 1'!$G44&lt;5,'Tabel 2'!F44&lt;0.5),"-",IFERROR('Tabel 2'!F44/'Tabel 1'!$G44*100,"-"))</f>
        <v>11.349693251533742</v>
      </c>
      <c r="G44" s="92">
        <f>IF(OR('Tabel 1'!$G44&lt;5,'Tabel 2'!G44&lt;0.5),"-",IFERROR('Tabel 2'!G44/'Tabel 1'!$G44*100,"-"))</f>
        <v>9.0535831629175192</v>
      </c>
      <c r="H44" s="98"/>
      <c r="I44" s="92">
        <f>IF(OR('Tabel 1'!$J44&lt;5,'Tabel 2'!I44&lt;0.5),"-",IFERROR('Tabel 2'!I44/'Tabel 1'!$J44*100,"-"))</f>
        <v>11.850402261361165</v>
      </c>
      <c r="J44" s="92">
        <f>IF(OR('Tabel 1'!$J44&lt;5,'Tabel 2'!J44&lt;0.5),"-",IFERROR('Tabel 2'!J44/'Tabel 1'!$J44*100,"-"))</f>
        <v>9.7393981300282686</v>
      </c>
      <c r="L44" s="42"/>
      <c r="P44" s="42"/>
    </row>
    <row r="45" spans="1:16" ht="15.75" customHeight="1" x14ac:dyDescent="0.2">
      <c r="A45" s="83" t="s">
        <v>58</v>
      </c>
      <c r="B45" s="96"/>
      <c r="C45" s="93">
        <f>IF(OR('Tabel 1'!$D45&lt;5,'Tabel 2'!C45&lt;0.5),"-",IFERROR('Tabel 2'!C45/'Tabel 1'!$D45*100,"-"))</f>
        <v>7.1741327046143484</v>
      </c>
      <c r="D45" s="93">
        <f>IF(OR('Tabel 1'!$D45&lt;5,'Tabel 2'!D45&lt;0.5),"-",IFERROR('Tabel 2'!D45/'Tabel 1'!$D45*100,"-"))</f>
        <v>5.6100609632873031</v>
      </c>
      <c r="E45" s="98"/>
      <c r="F45" s="93">
        <f>IF(OR('Tabel 1'!$G45&lt;5,'Tabel 2'!F45&lt;0.5),"-",IFERROR('Tabel 2'!F45/'Tabel 1'!$G45*100,"-"))</f>
        <v>10.734824281150161</v>
      </c>
      <c r="G45" s="93">
        <f>IF(OR('Tabel 1'!$G45&lt;5,'Tabel 2'!G45&lt;0.5),"-",IFERROR('Tabel 2'!G45/'Tabel 1'!$G45*100,"-"))</f>
        <v>7.8827035143769972</v>
      </c>
      <c r="H45" s="98"/>
      <c r="I45" s="93">
        <f>IF(OR('Tabel 1'!$J45&lt;5,'Tabel 2'!I45&lt;0.5),"-",IFERROR('Tabel 2'!I45/'Tabel 1'!$J45*100,"-"))</f>
        <v>8.4031760035288929</v>
      </c>
      <c r="J45" s="93">
        <f>IF(OR('Tabel 1'!$J45&lt;5,'Tabel 2'!J45&lt;0.5),"-",IFERROR('Tabel 2'!J45/'Tabel 1'!$J45*100,"-"))</f>
        <v>6.3945086016762245</v>
      </c>
      <c r="L45" s="42"/>
      <c r="P45" s="42"/>
    </row>
    <row r="46" spans="1:16" ht="15.75" customHeight="1" x14ac:dyDescent="0.2">
      <c r="A46" s="79" t="s">
        <v>59</v>
      </c>
      <c r="B46" s="96"/>
      <c r="C46" s="91">
        <f>IF(OR('Tabel 1'!$D46&lt;5,'Tabel 2'!C46&lt;0.5),"-",IFERROR('Tabel 2'!C46/'Tabel 1'!$D46*100,"-"))</f>
        <v>5.3063706857229738</v>
      </c>
      <c r="D46" s="91">
        <f>IF(OR('Tabel 1'!$D46&lt;5,'Tabel 2'!D46&lt;0.5),"-",IFERROR('Tabel 2'!D46/'Tabel 1'!$D46*100,"-"))</f>
        <v>4.2066148700015207</v>
      </c>
      <c r="E46" s="98"/>
      <c r="F46" s="91">
        <f>IF(OR('Tabel 1'!$G46&lt;5,'Tabel 2'!F46&lt;0.5),"-",IFERROR('Tabel 2'!F46/'Tabel 1'!$G46*100,"-"))</f>
        <v>7.2784086578766862</v>
      </c>
      <c r="G46" s="91">
        <f>IF(OR('Tabel 1'!$G46&lt;5,'Tabel 2'!G46&lt;0.5),"-",IFERROR('Tabel 2'!G46/'Tabel 1'!$G46*100,"-"))</f>
        <v>5.9034555293041695</v>
      </c>
      <c r="H46" s="98"/>
      <c r="I46" s="91">
        <f>IF(OR('Tabel 1'!$J46&lt;5,'Tabel 2'!I46&lt;0.5),"-",IFERROR('Tabel 2'!I46/'Tabel 1'!$J46*100,"-"))</f>
        <v>6.2911512844909607</v>
      </c>
      <c r="J46" s="91">
        <f>IF(OR('Tabel 1'!$J46&lt;5,'Tabel 2'!J46&lt;0.5),"-",IFERROR('Tabel 2'!J46/'Tabel 1'!$J46*100,"-"))</f>
        <v>5.0539696289248326</v>
      </c>
      <c r="L46" s="42"/>
      <c r="P46" s="42"/>
    </row>
    <row r="47" spans="1:16" ht="15.75" customHeight="1" x14ac:dyDescent="0.2">
      <c r="A47" s="38"/>
      <c r="B47" s="2"/>
      <c r="E47" s="2"/>
      <c r="H47" s="2"/>
      <c r="L47" s="42"/>
      <c r="P47" s="42"/>
    </row>
    <row r="48" spans="1:16" ht="15.75" customHeight="1" x14ac:dyDescent="0.2">
      <c r="A48" s="86" t="s">
        <v>20</v>
      </c>
      <c r="B48" s="97">
        <f>SUM(B9:B46)-SUM(B17:B20)</f>
        <v>23672</v>
      </c>
      <c r="C48" s="90">
        <f>IF(OR('Tabel 1'!$D48&lt;5,'Tabel 2'!C48&lt;0.5),"-",IFERROR('Tabel 2'!C48/'Tabel 1'!$D48*100,"-"))</f>
        <v>3.7384027165049063</v>
      </c>
      <c r="D48" s="90">
        <f>IF(OR('Tabel 1'!$D48&lt;5,'Tabel 2'!D48&lt;0.5),"-",IFERROR('Tabel 2'!D48/'Tabel 1'!$D48*100,"-"))</f>
        <v>3.0603468089088528</v>
      </c>
      <c r="E48" s="106" t="e">
        <f>IF(#REF!&lt;10,"-",'Tabel 2'!E48/#REF!*100)</f>
        <v>#REF!</v>
      </c>
      <c r="F48" s="90">
        <f>IF(OR('Tabel 1'!$G48&lt;5,'Tabel 2'!F48&lt;0.5),"-",IFERROR('Tabel 2'!F48/'Tabel 1'!$G48*100,"-"))</f>
        <v>4.8197982481887136</v>
      </c>
      <c r="G48" s="90">
        <f>IF(OR('Tabel 1'!$G48&lt;5,'Tabel 2'!G48&lt;0.5),"-",IFERROR('Tabel 2'!G48/'Tabel 1'!$G48*100,"-"))</f>
        <v>3.9171061179511737</v>
      </c>
      <c r="H48" s="106" t="e">
        <f>IF(#REF!&lt;10,"-",'Tabel 2'!H48/#REF!*100)</f>
        <v>#REF!</v>
      </c>
      <c r="I48" s="90">
        <f>IF(OR('Tabel 1'!$J48&lt;5,'Tabel 2'!I48&lt;0.5),"-",IFERROR('Tabel 2'!I48/'Tabel 1'!$J48*100,"-"))</f>
        <v>4.289304414434266</v>
      </c>
      <c r="J48" s="90">
        <f>IF(OR('Tabel 1'!$J48&lt;5,'Tabel 2'!J48&lt;0.5),"-",IFERROR('Tabel 2'!J48/'Tabel 1'!$J48*100,"-"))</f>
        <v>3.4968107522481389</v>
      </c>
      <c r="K48" s="72"/>
      <c r="L48" s="42"/>
      <c r="P48" s="42"/>
    </row>
    <row r="49" spans="1:17" ht="15.75" customHeight="1" x14ac:dyDescent="0.2">
      <c r="B49" s="2"/>
      <c r="E49" s="2"/>
      <c r="H49" s="2"/>
      <c r="L49" s="42"/>
      <c r="P49" s="42"/>
    </row>
    <row r="50" spans="1:17" ht="15.75" customHeight="1" x14ac:dyDescent="0.2">
      <c r="A50" s="107" t="s">
        <v>60</v>
      </c>
      <c r="B50" s="108" t="e">
        <f>IF(#REF!&lt;10,"-",'Tabel 2'!B50/#REF!*100)</f>
        <v>#REF!</v>
      </c>
      <c r="C50" s="92">
        <f>IF(OR('Tabel 1'!$D50&lt;5,'Tabel 2'!C50&lt;0.5),"-",IFERROR('Tabel 2'!C50/'Tabel 1'!$D50*100,"-"))</f>
        <v>1.8949357240766125</v>
      </c>
      <c r="D50" s="92">
        <f>IF(OR('Tabel 1'!$D50&lt;5,'Tabel 2'!D50&lt;0.5),"-",IFERROR('Tabel 2'!D50/'Tabel 1'!$D50*100,"-"))</f>
        <v>1.4961131404438188</v>
      </c>
      <c r="E50" s="98"/>
      <c r="F50" s="92">
        <f>IF(OR('Tabel 1'!$G50&lt;5,'Tabel 2'!F50&lt;0.5),"-",IFERROR('Tabel 2'!F50/'Tabel 1'!$G50*100,"-"))</f>
        <v>2.8009679370840894</v>
      </c>
      <c r="G50" s="92">
        <f>IF(OR('Tabel 1'!$G50&lt;5,'Tabel 2'!G50&lt;0.5),"-",IFERROR('Tabel 2'!G50/'Tabel 1'!$G50*100,"-"))</f>
        <v>2.1296668481548697</v>
      </c>
      <c r="H50" s="98"/>
      <c r="I50" s="92">
        <f>IF(OR('Tabel 1'!$J50&lt;5,'Tabel 2'!I50&lt;0.5),"-",IFERROR('Tabel 2'!I50/'Tabel 1'!$J50*100,"-"))</f>
        <v>2.1073231607011174</v>
      </c>
      <c r="J50" s="92">
        <f>IF(OR('Tabel 1'!$J50&lt;5,'Tabel 2'!J50&lt;0.5),"-",IFERROR('Tabel 2'!J50/'Tabel 1'!$J50*100,"-"))</f>
        <v>1.6446275597027624</v>
      </c>
      <c r="K50" s="34"/>
      <c r="L50" s="42"/>
      <c r="M50" s="34"/>
      <c r="N50" s="34"/>
      <c r="P50" s="42"/>
    </row>
    <row r="51" spans="1:17" ht="15.75" customHeight="1" x14ac:dyDescent="0.2">
      <c r="A51" s="109" t="s">
        <v>61</v>
      </c>
      <c r="B51" s="108"/>
      <c r="C51" s="93">
        <f>IF(OR('Tabel 1'!$D51&lt;5,'Tabel 2'!C51&lt;0.5),"-",IFERROR('Tabel 2'!C51/'Tabel 1'!$D51*100,"-"))</f>
        <v>6.133207443251111</v>
      </c>
      <c r="D51" s="93">
        <f>IF(OR('Tabel 1'!$D51&lt;5,'Tabel 2'!D51&lt;0.5),"-",IFERROR('Tabel 2'!D51/'Tabel 1'!$D51*100,"-"))</f>
        <v>5.1967912585074156</v>
      </c>
      <c r="E51" s="99"/>
      <c r="F51" s="93">
        <f>IF(OR('Tabel 1'!$G51&lt;5,'Tabel 2'!F51&lt;0.5),"-",IFERROR('Tabel 2'!F51/'Tabel 1'!$G51*100,"-"))</f>
        <v>6.8787431646558455</v>
      </c>
      <c r="G51" s="93">
        <f>IF(OR('Tabel 1'!$G51&lt;5,'Tabel 2'!G51&lt;0.5),"-",IFERROR('Tabel 2'!G51/'Tabel 1'!$G51*100,"-"))</f>
        <v>5.7449727671209097</v>
      </c>
      <c r="H51" s="99"/>
      <c r="I51" s="93">
        <f>IF(OR('Tabel 1'!$J51&lt;5,'Tabel 2'!I51&lt;0.5),"-",IFERROR('Tabel 2'!I51/'Tabel 1'!$J51*100,"-"))</f>
        <v>6.6137085157266124</v>
      </c>
      <c r="J51" s="93">
        <f>IF(OR('Tabel 1'!$J51&lt;5,'Tabel 2'!J51&lt;0.5),"-",IFERROR('Tabel 2'!J51/'Tabel 1'!$J51*100,"-"))</f>
        <v>5.5500966672727019</v>
      </c>
      <c r="K51" s="34"/>
      <c r="L51" s="42"/>
      <c r="M51" s="34"/>
      <c r="N51" s="34"/>
      <c r="O51" s="24"/>
      <c r="P51" s="42"/>
      <c r="Q51" s="24"/>
    </row>
    <row r="52" spans="1:17" ht="15.75" customHeight="1" x14ac:dyDescent="0.2">
      <c r="A52" s="110" t="s">
        <v>62</v>
      </c>
      <c r="B52" s="108"/>
      <c r="C52" s="91">
        <f>IF(OR('Tabel 1'!$D52&lt;5,'Tabel 2'!C52&lt;0.5),"-",IFERROR('Tabel 2'!C52/'Tabel 1'!$D52*100,"-"))</f>
        <v>3.069223995360725</v>
      </c>
      <c r="D52" s="91">
        <f>IF(OR('Tabel 1'!$D52&lt;5,'Tabel 2'!D52&lt;0.5),"-",IFERROR('Tabel 2'!D52/'Tabel 1'!$D52*100,"-"))</f>
        <v>2.5788954015335381</v>
      </c>
      <c r="E52" s="99"/>
      <c r="F52" s="91">
        <f>IF(OR('Tabel 1'!$G52&lt;5,'Tabel 2'!F52&lt;0.5),"-",IFERROR('Tabel 2'!F52/'Tabel 1'!$G52*100,"-"))</f>
        <v>3.1358947957874963</v>
      </c>
      <c r="G52" s="91">
        <f>IF(OR('Tabel 1'!$G52&lt;5,'Tabel 2'!G52&lt;0.5),"-",IFERROR('Tabel 2'!G52/'Tabel 1'!$G52*100,"-"))</f>
        <v>2.584870843042685</v>
      </c>
      <c r="H52" s="99"/>
      <c r="I52" s="91">
        <f>IF(OR('Tabel 1'!$J52&lt;5,'Tabel 2'!I52&lt;0.5),"-",IFERROR('Tabel 2'!I52/'Tabel 1'!$J52*100,"-"))</f>
        <v>3.1054377048215231</v>
      </c>
      <c r="J52" s="91">
        <f>IF(OR('Tabel 1'!$J52&lt;5,'Tabel 2'!J52&lt;0.5),"-",IFERROR('Tabel 2'!J52/'Tabel 1'!$J52*100,"-"))</f>
        <v>2.5821410938205225</v>
      </c>
      <c r="L52" s="42"/>
      <c r="P52" s="42"/>
    </row>
    <row r="53" spans="1:17" x14ac:dyDescent="0.2">
      <c r="A53" s="27" t="s">
        <v>63</v>
      </c>
      <c r="B53" s="2"/>
      <c r="D53" s="23"/>
      <c r="E53" s="2"/>
      <c r="G53" s="23"/>
      <c r="H53" s="2"/>
      <c r="P53" s="42"/>
    </row>
  </sheetData>
  <mergeCells count="9">
    <mergeCell ref="C5:D5"/>
    <mergeCell ref="F5:G5"/>
    <mergeCell ref="I5:J5"/>
    <mergeCell ref="C6:C8"/>
    <mergeCell ref="D6:D8"/>
    <mergeCell ref="F6:F8"/>
    <mergeCell ref="G6:G8"/>
    <mergeCell ref="I6:I8"/>
    <mergeCell ref="J6:J8"/>
  </mergeCells>
  <pageMargins left="0.70866141732283472" right="0.11811023622047245" top="0.39370078740157483" bottom="0.19685039370078741" header="0" footer="0.19685039370078741"/>
  <pageSetup paperSize="9" scale="95" orientation="portrait" r:id="rId1"/>
  <headerFooter alignWithMargins="0"/>
  <ignoredErrors>
    <ignoredError sqref="H48 E48 B5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U53"/>
  <sheetViews>
    <sheetView showGridLines="0" topLeftCell="A21" workbookViewId="0">
      <selection activeCell="B38" sqref="B38"/>
    </sheetView>
  </sheetViews>
  <sheetFormatPr defaultRowHeight="12.75" x14ac:dyDescent="0.2"/>
  <cols>
    <col min="1" max="1" width="17.140625" style="27" customWidth="1"/>
    <col min="2" max="6" width="9.7109375" customWidth="1"/>
    <col min="7" max="7" width="1.140625" style="1" customWidth="1"/>
    <col min="8" max="8" width="9.7109375" customWidth="1"/>
    <col min="9" max="12" width="1" customWidth="1"/>
  </cols>
  <sheetData>
    <row r="1" spans="1:8" s="24" customFormat="1" ht="15.75" customHeight="1" x14ac:dyDescent="0.25">
      <c r="A1" s="16" t="s">
        <v>21</v>
      </c>
      <c r="G1" s="60"/>
    </row>
    <row r="2" spans="1:8" ht="15.75" customHeight="1" x14ac:dyDescent="0.2"/>
    <row r="3" spans="1:8" ht="15.75" customHeight="1" x14ac:dyDescent="0.25">
      <c r="A3" s="16" t="s">
        <v>188</v>
      </c>
    </row>
    <row r="4" spans="1:8" ht="15.75" customHeight="1" x14ac:dyDescent="0.2"/>
    <row r="5" spans="1:8" ht="15.75" customHeight="1" x14ac:dyDescent="0.2"/>
    <row r="6" spans="1:8" s="27" customFormat="1" ht="15.75" customHeight="1" x14ac:dyDescent="0.2">
      <c r="B6" s="44"/>
      <c r="C6" s="44"/>
      <c r="D6" s="44"/>
      <c r="E6" s="44"/>
      <c r="F6" s="44"/>
      <c r="G6" s="111"/>
      <c r="H6" s="45"/>
    </row>
    <row r="7" spans="1:8" s="27" customFormat="1" ht="15.75" customHeight="1" x14ac:dyDescent="0.2">
      <c r="B7" s="45" t="s">
        <v>64</v>
      </c>
      <c r="C7" s="45" t="s">
        <v>65</v>
      </c>
      <c r="D7" s="45" t="s">
        <v>66</v>
      </c>
      <c r="E7" s="45" t="s">
        <v>67</v>
      </c>
      <c r="F7" s="45" t="s">
        <v>68</v>
      </c>
      <c r="G7" s="112"/>
      <c r="H7" s="45" t="s">
        <v>13</v>
      </c>
    </row>
    <row r="8" spans="1:8" s="27" customFormat="1" ht="15.75" customHeight="1" x14ac:dyDescent="0.2">
      <c r="B8" s="45"/>
      <c r="C8" s="45"/>
      <c r="D8" s="45"/>
      <c r="E8" s="45"/>
      <c r="F8" s="45"/>
      <c r="G8" s="112"/>
      <c r="H8" s="45"/>
    </row>
    <row r="9" spans="1:8" ht="15.75" customHeight="1" x14ac:dyDescent="0.2">
      <c r="A9" s="79" t="s">
        <v>207</v>
      </c>
      <c r="B9" s="80">
        <v>6341</v>
      </c>
      <c r="C9" s="80">
        <v>11592</v>
      </c>
      <c r="D9" s="80">
        <v>8249</v>
      </c>
      <c r="E9" s="80">
        <v>7009</v>
      </c>
      <c r="F9" s="80">
        <v>2444</v>
      </c>
      <c r="G9" s="113"/>
      <c r="H9" s="80">
        <f>B9+C9+D9+E9+F9</f>
        <v>35635</v>
      </c>
    </row>
    <row r="10" spans="1:8" ht="15.75" customHeight="1" x14ac:dyDescent="0.2">
      <c r="A10" s="88" t="s">
        <v>208</v>
      </c>
      <c r="B10" s="89">
        <v>3648</v>
      </c>
      <c r="C10" s="89">
        <v>6186</v>
      </c>
      <c r="D10" s="89">
        <v>7798</v>
      </c>
      <c r="E10" s="89">
        <v>12105</v>
      </c>
      <c r="F10" s="89">
        <v>5144</v>
      </c>
      <c r="G10" s="113"/>
      <c r="H10" s="89">
        <f t="shared" ref="H10:H46" si="0">B10+C10+D10+E10+F10</f>
        <v>34881</v>
      </c>
    </row>
    <row r="11" spans="1:8" ht="15.75" customHeight="1" x14ac:dyDescent="0.2">
      <c r="A11" s="83" t="s">
        <v>209</v>
      </c>
      <c r="B11" s="84">
        <v>5463</v>
      </c>
      <c r="C11" s="84">
        <v>11655</v>
      </c>
      <c r="D11" s="84">
        <v>3704</v>
      </c>
      <c r="E11" s="84">
        <v>1351</v>
      </c>
      <c r="F11" s="84">
        <v>260</v>
      </c>
      <c r="G11" s="113"/>
      <c r="H11" s="84">
        <f t="shared" si="0"/>
        <v>22433</v>
      </c>
    </row>
    <row r="12" spans="1:8" ht="15.75" customHeight="1" x14ac:dyDescent="0.2">
      <c r="A12" s="79" t="s">
        <v>26</v>
      </c>
      <c r="B12" s="80">
        <v>5076</v>
      </c>
      <c r="C12" s="80">
        <v>15375</v>
      </c>
      <c r="D12" s="80">
        <v>13523</v>
      </c>
      <c r="E12" s="80">
        <v>7247</v>
      </c>
      <c r="F12" s="80">
        <v>2357</v>
      </c>
      <c r="G12" s="113"/>
      <c r="H12" s="80">
        <f t="shared" si="0"/>
        <v>43578</v>
      </c>
    </row>
    <row r="13" spans="1:8" ht="15.75" customHeight="1" x14ac:dyDescent="0.2">
      <c r="A13" s="88" t="s">
        <v>27</v>
      </c>
      <c r="B13" s="89">
        <v>1203</v>
      </c>
      <c r="C13" s="89">
        <v>3230</v>
      </c>
      <c r="D13" s="89">
        <v>4332</v>
      </c>
      <c r="E13" s="89">
        <v>4329</v>
      </c>
      <c r="F13" s="89">
        <v>1741</v>
      </c>
      <c r="G13" s="113"/>
      <c r="H13" s="89">
        <f t="shared" si="0"/>
        <v>14835</v>
      </c>
    </row>
    <row r="14" spans="1:8" ht="15.75" customHeight="1" x14ac:dyDescent="0.2">
      <c r="A14" s="83" t="s">
        <v>28</v>
      </c>
      <c r="B14" s="84">
        <v>28</v>
      </c>
      <c r="C14" s="84">
        <v>621</v>
      </c>
      <c r="D14" s="84">
        <v>968</v>
      </c>
      <c r="E14" s="84">
        <v>710</v>
      </c>
      <c r="F14" s="84">
        <v>209</v>
      </c>
      <c r="G14" s="113"/>
      <c r="H14" s="84">
        <f t="shared" si="0"/>
        <v>2536</v>
      </c>
    </row>
    <row r="15" spans="1:8" ht="15.75" customHeight="1" x14ac:dyDescent="0.2">
      <c r="A15" s="79" t="s">
        <v>29</v>
      </c>
      <c r="B15" s="80">
        <v>1727</v>
      </c>
      <c r="C15" s="80">
        <v>3515</v>
      </c>
      <c r="D15" s="80">
        <v>959</v>
      </c>
      <c r="E15" s="80">
        <v>437</v>
      </c>
      <c r="F15" s="80">
        <v>101</v>
      </c>
      <c r="G15" s="113"/>
      <c r="H15" s="80">
        <f t="shared" si="0"/>
        <v>6739</v>
      </c>
    </row>
    <row r="16" spans="1:8" ht="15.75" customHeight="1" x14ac:dyDescent="0.2">
      <c r="A16" s="88" t="s">
        <v>30</v>
      </c>
      <c r="B16" s="89">
        <v>689</v>
      </c>
      <c r="C16" s="89">
        <v>897</v>
      </c>
      <c r="D16" s="89">
        <v>895</v>
      </c>
      <c r="E16" s="89">
        <v>936</v>
      </c>
      <c r="F16" s="89">
        <v>398</v>
      </c>
      <c r="G16" s="113"/>
      <c r="H16" s="89">
        <f t="shared" si="0"/>
        <v>3815</v>
      </c>
    </row>
    <row r="17" spans="1:8" ht="15.75" hidden="1" customHeight="1" x14ac:dyDescent="0.2">
      <c r="A17" s="31" t="s">
        <v>31</v>
      </c>
      <c r="B17" s="36">
        <v>183</v>
      </c>
      <c r="C17" s="36">
        <v>353</v>
      </c>
      <c r="D17" s="36">
        <v>504</v>
      </c>
      <c r="E17" s="36">
        <v>842</v>
      </c>
      <c r="F17" s="36">
        <v>453</v>
      </c>
      <c r="G17" s="113"/>
      <c r="H17" s="36">
        <f t="shared" si="0"/>
        <v>2335</v>
      </c>
    </row>
    <row r="18" spans="1:8" ht="15.75" hidden="1" customHeight="1" x14ac:dyDescent="0.2">
      <c r="A18" s="33" t="s">
        <v>32</v>
      </c>
      <c r="B18" s="37">
        <v>58</v>
      </c>
      <c r="C18" s="37">
        <v>260</v>
      </c>
      <c r="D18" s="37">
        <v>198</v>
      </c>
      <c r="E18" s="37">
        <v>163</v>
      </c>
      <c r="F18" s="37">
        <v>55</v>
      </c>
      <c r="G18" s="113"/>
      <c r="H18" s="37">
        <f t="shared" si="0"/>
        <v>734</v>
      </c>
    </row>
    <row r="19" spans="1:8" ht="15.75" hidden="1" customHeight="1" x14ac:dyDescent="0.2">
      <c r="A19" s="31" t="s">
        <v>33</v>
      </c>
      <c r="B19" s="36">
        <v>3</v>
      </c>
      <c r="C19" s="36">
        <v>20</v>
      </c>
      <c r="D19" s="36">
        <v>58</v>
      </c>
      <c r="E19" s="36">
        <v>124</v>
      </c>
      <c r="F19" s="36">
        <v>75</v>
      </c>
      <c r="G19" s="113"/>
      <c r="H19" s="36">
        <f t="shared" si="0"/>
        <v>280</v>
      </c>
    </row>
    <row r="20" spans="1:8" ht="15.75" hidden="1" customHeight="1" x14ac:dyDescent="0.2">
      <c r="A20" s="33" t="s">
        <v>34</v>
      </c>
      <c r="B20" s="37">
        <v>23</v>
      </c>
      <c r="C20" s="37">
        <v>81</v>
      </c>
      <c r="D20" s="37">
        <v>183</v>
      </c>
      <c r="E20" s="37">
        <v>130</v>
      </c>
      <c r="F20" s="37">
        <v>79</v>
      </c>
      <c r="G20" s="113"/>
      <c r="H20" s="37">
        <f t="shared" si="0"/>
        <v>496</v>
      </c>
    </row>
    <row r="21" spans="1:8" ht="15.75" customHeight="1" x14ac:dyDescent="0.2">
      <c r="A21" s="83" t="s">
        <v>35</v>
      </c>
      <c r="B21" s="84">
        <v>267</v>
      </c>
      <c r="C21" s="84">
        <v>714</v>
      </c>
      <c r="D21" s="84">
        <v>943</v>
      </c>
      <c r="E21" s="84">
        <v>1259</v>
      </c>
      <c r="F21" s="84">
        <v>662</v>
      </c>
      <c r="G21" s="113"/>
      <c r="H21" s="84">
        <f>B21+C21+D21+E21+F21</f>
        <v>3845</v>
      </c>
    </row>
    <row r="22" spans="1:8" ht="15.75" customHeight="1" x14ac:dyDescent="0.2">
      <c r="A22" s="79" t="s">
        <v>36</v>
      </c>
      <c r="B22" s="80">
        <v>45</v>
      </c>
      <c r="C22" s="80">
        <v>96</v>
      </c>
      <c r="D22" s="80">
        <v>44</v>
      </c>
      <c r="E22" s="80">
        <v>134</v>
      </c>
      <c r="F22" s="80">
        <v>62</v>
      </c>
      <c r="G22" s="113"/>
      <c r="H22" s="80">
        <f t="shared" si="0"/>
        <v>381</v>
      </c>
    </row>
    <row r="23" spans="1:8" ht="15.75" customHeight="1" x14ac:dyDescent="0.2">
      <c r="A23" s="88" t="s">
        <v>37</v>
      </c>
      <c r="B23" s="89">
        <v>74</v>
      </c>
      <c r="C23" s="89">
        <v>277</v>
      </c>
      <c r="D23" s="89">
        <v>108</v>
      </c>
      <c r="E23" s="89">
        <v>28</v>
      </c>
      <c r="F23" s="89">
        <v>3</v>
      </c>
      <c r="G23" s="113"/>
      <c r="H23" s="89">
        <f t="shared" si="0"/>
        <v>490</v>
      </c>
    </row>
    <row r="24" spans="1:8" ht="15.75" customHeight="1" x14ac:dyDescent="0.2">
      <c r="A24" s="83" t="s">
        <v>38</v>
      </c>
      <c r="B24" s="84">
        <v>328</v>
      </c>
      <c r="C24" s="84">
        <v>925</v>
      </c>
      <c r="D24" s="84">
        <v>613</v>
      </c>
      <c r="E24" s="84">
        <v>488</v>
      </c>
      <c r="F24" s="84">
        <v>208</v>
      </c>
      <c r="G24" s="113"/>
      <c r="H24" s="84">
        <f t="shared" si="0"/>
        <v>2562</v>
      </c>
    </row>
    <row r="25" spans="1:8" ht="15.75" customHeight="1" x14ac:dyDescent="0.2">
      <c r="A25" s="79" t="s">
        <v>39</v>
      </c>
      <c r="B25" s="80">
        <v>1021</v>
      </c>
      <c r="C25" s="80">
        <v>1980</v>
      </c>
      <c r="D25" s="80">
        <v>1417</v>
      </c>
      <c r="E25" s="80">
        <v>1001</v>
      </c>
      <c r="F25" s="80">
        <v>373</v>
      </c>
      <c r="G25" s="113"/>
      <c r="H25" s="80">
        <f t="shared" si="0"/>
        <v>5792</v>
      </c>
    </row>
    <row r="26" spans="1:8" ht="15.75" customHeight="1" x14ac:dyDescent="0.2">
      <c r="A26" s="88" t="s">
        <v>40</v>
      </c>
      <c r="B26" s="89">
        <v>2230</v>
      </c>
      <c r="C26" s="89">
        <v>5599</v>
      </c>
      <c r="D26" s="89">
        <v>2498</v>
      </c>
      <c r="E26" s="89">
        <v>1531</v>
      </c>
      <c r="F26" s="89">
        <v>940</v>
      </c>
      <c r="G26" s="113"/>
      <c r="H26" s="89">
        <f t="shared" si="0"/>
        <v>12798</v>
      </c>
    </row>
    <row r="27" spans="1:8" ht="15.75" customHeight="1" x14ac:dyDescent="0.2">
      <c r="A27" s="83" t="s">
        <v>41</v>
      </c>
      <c r="B27" s="84">
        <v>329</v>
      </c>
      <c r="C27" s="84">
        <v>674</v>
      </c>
      <c r="D27" s="84">
        <v>458</v>
      </c>
      <c r="E27" s="84">
        <v>342</v>
      </c>
      <c r="F27" s="84">
        <v>237</v>
      </c>
      <c r="G27" s="113"/>
      <c r="H27" s="84">
        <f t="shared" si="0"/>
        <v>2040</v>
      </c>
    </row>
    <row r="28" spans="1:8" ht="15.75" customHeight="1" x14ac:dyDescent="0.2">
      <c r="A28" s="79" t="s">
        <v>42</v>
      </c>
      <c r="B28" s="80">
        <v>423</v>
      </c>
      <c r="C28" s="80">
        <v>1765</v>
      </c>
      <c r="D28" s="80">
        <v>1949</v>
      </c>
      <c r="E28" s="80">
        <v>1278</v>
      </c>
      <c r="F28" s="80">
        <v>712</v>
      </c>
      <c r="G28" s="113"/>
      <c r="H28" s="80">
        <f t="shared" si="0"/>
        <v>6127</v>
      </c>
    </row>
    <row r="29" spans="1:8" ht="15.75" customHeight="1" x14ac:dyDescent="0.2">
      <c r="A29" s="88" t="s">
        <v>43</v>
      </c>
      <c r="B29" s="89">
        <v>74</v>
      </c>
      <c r="C29" s="89">
        <v>191</v>
      </c>
      <c r="D29" s="89">
        <v>235</v>
      </c>
      <c r="E29" s="89">
        <v>252</v>
      </c>
      <c r="F29" s="89">
        <v>93</v>
      </c>
      <c r="G29" s="113"/>
      <c r="H29" s="89">
        <f t="shared" si="0"/>
        <v>845</v>
      </c>
    </row>
    <row r="30" spans="1:8" ht="15.75" customHeight="1" x14ac:dyDescent="0.2">
      <c r="A30" s="83" t="s">
        <v>44</v>
      </c>
      <c r="B30" s="84">
        <v>70</v>
      </c>
      <c r="C30" s="84">
        <v>585</v>
      </c>
      <c r="D30" s="84">
        <v>1016</v>
      </c>
      <c r="E30" s="84">
        <v>933</v>
      </c>
      <c r="F30" s="84">
        <v>539</v>
      </c>
      <c r="G30" s="113"/>
      <c r="H30" s="84">
        <f t="shared" si="0"/>
        <v>3143</v>
      </c>
    </row>
    <row r="31" spans="1:8" ht="15.75" customHeight="1" x14ac:dyDescent="0.2">
      <c r="A31" s="79" t="s">
        <v>45</v>
      </c>
      <c r="B31" s="80">
        <v>18</v>
      </c>
      <c r="C31" s="80">
        <v>116</v>
      </c>
      <c r="D31" s="80">
        <v>159</v>
      </c>
      <c r="E31" s="80">
        <v>314</v>
      </c>
      <c r="F31" s="80">
        <v>250</v>
      </c>
      <c r="G31" s="113"/>
      <c r="H31" s="80">
        <f t="shared" si="0"/>
        <v>857</v>
      </c>
    </row>
    <row r="32" spans="1:8" ht="15.75" customHeight="1" x14ac:dyDescent="0.2">
      <c r="A32" s="88" t="s">
        <v>46</v>
      </c>
      <c r="B32" s="89">
        <v>36</v>
      </c>
      <c r="C32" s="89">
        <v>272</v>
      </c>
      <c r="D32" s="89">
        <v>457</v>
      </c>
      <c r="E32" s="89">
        <v>604</v>
      </c>
      <c r="F32" s="89">
        <v>311</v>
      </c>
      <c r="G32" s="113"/>
      <c r="H32" s="89">
        <f t="shared" si="0"/>
        <v>1680</v>
      </c>
    </row>
    <row r="33" spans="1:19" ht="15.75" customHeight="1" x14ac:dyDescent="0.2">
      <c r="A33" s="83" t="s">
        <v>47</v>
      </c>
      <c r="B33" s="84">
        <v>1568</v>
      </c>
      <c r="C33" s="84">
        <v>3435</v>
      </c>
      <c r="D33" s="84">
        <v>2086</v>
      </c>
      <c r="E33" s="84">
        <v>1202</v>
      </c>
      <c r="F33" s="84">
        <v>563</v>
      </c>
      <c r="G33" s="113"/>
      <c r="H33" s="84">
        <f t="shared" si="0"/>
        <v>8854</v>
      </c>
    </row>
    <row r="34" spans="1:19" ht="15.75" customHeight="1" x14ac:dyDescent="0.2">
      <c r="A34" s="79" t="s">
        <v>48</v>
      </c>
      <c r="B34" s="80">
        <v>2877</v>
      </c>
      <c r="C34" s="80">
        <v>5517</v>
      </c>
      <c r="D34" s="80">
        <v>4038</v>
      </c>
      <c r="E34" s="80">
        <v>3213</v>
      </c>
      <c r="F34" s="80">
        <v>964</v>
      </c>
      <c r="G34" s="113"/>
      <c r="H34" s="80">
        <f t="shared" si="0"/>
        <v>16609</v>
      </c>
    </row>
    <row r="35" spans="1:19" ht="15.75" customHeight="1" x14ac:dyDescent="0.2">
      <c r="A35" s="88" t="s">
        <v>49</v>
      </c>
      <c r="B35" s="89">
        <v>1533</v>
      </c>
      <c r="C35" s="89">
        <v>3156</v>
      </c>
      <c r="D35" s="89">
        <v>1995</v>
      </c>
      <c r="E35" s="89">
        <v>2391</v>
      </c>
      <c r="F35" s="89">
        <v>621</v>
      </c>
      <c r="G35" s="113"/>
      <c r="H35" s="89">
        <f t="shared" si="0"/>
        <v>9696</v>
      </c>
    </row>
    <row r="36" spans="1:19" ht="15.75" customHeight="1" x14ac:dyDescent="0.2">
      <c r="A36" s="83" t="s">
        <v>50</v>
      </c>
      <c r="B36" s="84">
        <v>4104</v>
      </c>
      <c r="C36" s="84">
        <v>11445</v>
      </c>
      <c r="D36" s="84">
        <v>8053</v>
      </c>
      <c r="E36" s="84">
        <v>4376</v>
      </c>
      <c r="F36" s="84">
        <v>1077</v>
      </c>
      <c r="G36" s="113"/>
      <c r="H36" s="84">
        <f t="shared" si="0"/>
        <v>29055</v>
      </c>
    </row>
    <row r="37" spans="1:19" ht="15.75" customHeight="1" x14ac:dyDescent="0.2">
      <c r="A37" s="79" t="s">
        <v>51</v>
      </c>
      <c r="B37" s="80">
        <v>8888</v>
      </c>
      <c r="C37" s="80">
        <v>15861</v>
      </c>
      <c r="D37" s="80">
        <v>8212</v>
      </c>
      <c r="E37" s="80">
        <v>6095</v>
      </c>
      <c r="F37" s="80">
        <v>1130</v>
      </c>
      <c r="G37" s="113"/>
      <c r="H37" s="80">
        <f t="shared" si="0"/>
        <v>40186</v>
      </c>
    </row>
    <row r="38" spans="1:19" ht="15.75" customHeight="1" x14ac:dyDescent="0.2">
      <c r="A38" s="88" t="s">
        <v>52</v>
      </c>
      <c r="B38" s="89">
        <v>1571</v>
      </c>
      <c r="C38" s="89">
        <v>1438</v>
      </c>
      <c r="D38" s="89">
        <v>845</v>
      </c>
      <c r="E38" s="89">
        <v>1910</v>
      </c>
      <c r="F38" s="89">
        <v>608</v>
      </c>
      <c r="G38" s="113"/>
      <c r="H38" s="89">
        <f t="shared" si="0"/>
        <v>6372</v>
      </c>
    </row>
    <row r="39" spans="1:19" ht="15.75" customHeight="1" x14ac:dyDescent="0.2">
      <c r="A39" s="83" t="s">
        <v>53</v>
      </c>
      <c r="B39" s="84">
        <v>539</v>
      </c>
      <c r="C39" s="84">
        <v>1350</v>
      </c>
      <c r="D39" s="84">
        <v>643</v>
      </c>
      <c r="E39" s="84">
        <v>1659</v>
      </c>
      <c r="F39" s="84">
        <v>791</v>
      </c>
      <c r="G39" s="113"/>
      <c r="H39" s="84">
        <f t="shared" si="0"/>
        <v>4982</v>
      </c>
    </row>
    <row r="40" spans="1:19" ht="15.75" customHeight="1" x14ac:dyDescent="0.2">
      <c r="A40" s="79" t="s">
        <v>54</v>
      </c>
      <c r="B40" s="80">
        <v>812</v>
      </c>
      <c r="C40" s="80">
        <v>1885</v>
      </c>
      <c r="D40" s="80">
        <v>2079</v>
      </c>
      <c r="E40" s="80">
        <v>1682</v>
      </c>
      <c r="F40" s="80">
        <v>812</v>
      </c>
      <c r="G40" s="113"/>
      <c r="H40" s="80">
        <f t="shared" si="0"/>
        <v>7270</v>
      </c>
    </row>
    <row r="41" spans="1:19" ht="15.75" customHeight="1" x14ac:dyDescent="0.2">
      <c r="A41" s="88" t="s">
        <v>214</v>
      </c>
      <c r="B41" s="89">
        <v>1716</v>
      </c>
      <c r="C41" s="89">
        <v>4271</v>
      </c>
      <c r="D41" s="89">
        <v>2572</v>
      </c>
      <c r="E41" s="89">
        <v>1360</v>
      </c>
      <c r="F41" s="89">
        <v>388</v>
      </c>
      <c r="G41" s="113"/>
      <c r="H41" s="89">
        <f t="shared" si="0"/>
        <v>10307</v>
      </c>
    </row>
    <row r="42" spans="1:19" ht="15.75" customHeight="1" x14ac:dyDescent="0.2">
      <c r="A42" s="83" t="s">
        <v>55</v>
      </c>
      <c r="B42" s="84">
        <v>1492</v>
      </c>
      <c r="C42" s="84">
        <v>2938</v>
      </c>
      <c r="D42" s="84">
        <v>1303</v>
      </c>
      <c r="E42" s="84">
        <v>206</v>
      </c>
      <c r="F42" s="84">
        <v>19</v>
      </c>
      <c r="G42" s="113"/>
      <c r="H42" s="84">
        <f t="shared" si="0"/>
        <v>5958</v>
      </c>
    </row>
    <row r="43" spans="1:19" ht="15.75" customHeight="1" x14ac:dyDescent="0.2">
      <c r="A43" s="79" t="s">
        <v>56</v>
      </c>
      <c r="B43" s="80">
        <v>323</v>
      </c>
      <c r="C43" s="80">
        <v>406</v>
      </c>
      <c r="D43" s="80">
        <v>411</v>
      </c>
      <c r="E43" s="80">
        <v>283</v>
      </c>
      <c r="F43" s="80">
        <v>72</v>
      </c>
      <c r="G43" s="113"/>
      <c r="H43" s="80">
        <f t="shared" si="0"/>
        <v>1495</v>
      </c>
    </row>
    <row r="44" spans="1:19" ht="15.75" customHeight="1" x14ac:dyDescent="0.2">
      <c r="A44" s="88" t="s">
        <v>57</v>
      </c>
      <c r="B44" s="89">
        <v>1785</v>
      </c>
      <c r="C44" s="89">
        <v>1061</v>
      </c>
      <c r="D44" s="89">
        <v>724</v>
      </c>
      <c r="E44" s="89">
        <v>765</v>
      </c>
      <c r="F44" s="89">
        <v>264</v>
      </c>
      <c r="G44" s="113"/>
      <c r="H44" s="89">
        <f t="shared" si="0"/>
        <v>4599</v>
      </c>
    </row>
    <row r="45" spans="1:19" ht="15.75" customHeight="1" x14ac:dyDescent="0.2">
      <c r="A45" s="83" t="s">
        <v>58</v>
      </c>
      <c r="B45" s="84">
        <v>1884</v>
      </c>
      <c r="C45" s="84">
        <v>1629</v>
      </c>
      <c r="D45" s="84">
        <v>649</v>
      </c>
      <c r="E45" s="84">
        <v>298</v>
      </c>
      <c r="F45" s="84">
        <v>74</v>
      </c>
      <c r="G45" s="113"/>
      <c r="H45" s="84">
        <f t="shared" si="0"/>
        <v>4534</v>
      </c>
    </row>
    <row r="46" spans="1:19" ht="15.75" customHeight="1" x14ac:dyDescent="0.2">
      <c r="A46" s="79" t="s">
        <v>59</v>
      </c>
      <c r="B46" s="80">
        <v>3446</v>
      </c>
      <c r="C46" s="80">
        <v>9492</v>
      </c>
      <c r="D46" s="80">
        <v>7043</v>
      </c>
      <c r="E46" s="80">
        <v>4246</v>
      </c>
      <c r="F46" s="80">
        <v>2048</v>
      </c>
      <c r="G46" s="113"/>
      <c r="H46" s="80">
        <f t="shared" si="0"/>
        <v>26275</v>
      </c>
      <c r="I46" s="37"/>
    </row>
    <row r="47" spans="1:19" ht="15.75" customHeight="1" x14ac:dyDescent="0.2">
      <c r="A47" s="38"/>
      <c r="B47" s="32"/>
      <c r="C47" s="23"/>
      <c r="D47" s="23"/>
      <c r="E47" s="32"/>
      <c r="F47" s="23"/>
      <c r="G47" s="2"/>
      <c r="H47" s="32"/>
    </row>
    <row r="48" spans="1:19" ht="15.75" customHeight="1" x14ac:dyDescent="0.2">
      <c r="A48" s="86" t="s">
        <v>20</v>
      </c>
      <c r="B48" s="87">
        <f t="shared" ref="B48:F48" si="1">SUM(B9:B46)-SUM(B17:B20)</f>
        <v>61628</v>
      </c>
      <c r="C48" s="87">
        <f t="shared" si="1"/>
        <v>130149</v>
      </c>
      <c r="D48" s="87">
        <f t="shared" si="1"/>
        <v>90978</v>
      </c>
      <c r="E48" s="87">
        <f t="shared" si="1"/>
        <v>71974</v>
      </c>
      <c r="F48" s="87">
        <f t="shared" si="1"/>
        <v>26475</v>
      </c>
      <c r="G48" s="114"/>
      <c r="H48" s="87">
        <f>SUM(H9:H46)-SUM(H17:H20)</f>
        <v>381204</v>
      </c>
      <c r="I48" s="23"/>
      <c r="K48" s="34"/>
      <c r="M48" s="23"/>
      <c r="N48" s="34"/>
      <c r="O48" s="34"/>
      <c r="P48" s="34"/>
      <c r="Q48" s="34"/>
      <c r="R48" s="34"/>
      <c r="S48" s="34"/>
    </row>
    <row r="49" spans="1:21" ht="15.75" customHeight="1" x14ac:dyDescent="0.2">
      <c r="B49" s="32"/>
      <c r="C49" s="23"/>
      <c r="D49" s="23"/>
      <c r="E49" s="32"/>
      <c r="F49" s="23"/>
      <c r="G49" s="2"/>
      <c r="H49" s="32"/>
    </row>
    <row r="50" spans="1:21" ht="15.75" customHeight="1" x14ac:dyDescent="0.2">
      <c r="A50" s="107" t="s">
        <v>60</v>
      </c>
      <c r="B50" s="89">
        <v>9989</v>
      </c>
      <c r="C50" s="89">
        <v>17778</v>
      </c>
      <c r="D50" s="89">
        <v>16047</v>
      </c>
      <c r="E50" s="89">
        <v>19114</v>
      </c>
      <c r="F50" s="89">
        <v>7588</v>
      </c>
      <c r="G50" s="102"/>
      <c r="H50" s="89">
        <f>B50+C50+D50+E50+F50</f>
        <v>70516</v>
      </c>
      <c r="I50" s="37"/>
      <c r="J50" s="34"/>
      <c r="K50" s="34"/>
      <c r="L50" s="34"/>
      <c r="M50" s="34"/>
      <c r="N50" s="34"/>
      <c r="O50" s="34"/>
      <c r="P50" s="34"/>
      <c r="Q50" s="34"/>
      <c r="R50" s="34"/>
    </row>
    <row r="51" spans="1:21" s="34" customFormat="1" ht="15.75" customHeight="1" x14ac:dyDescent="0.2">
      <c r="A51" s="109" t="s">
        <v>61</v>
      </c>
      <c r="B51" s="84">
        <v>8723</v>
      </c>
      <c r="C51" s="84">
        <v>23638</v>
      </c>
      <c r="D51" s="84">
        <v>20677</v>
      </c>
      <c r="E51" s="84">
        <v>13659</v>
      </c>
      <c r="F51" s="84">
        <v>4806</v>
      </c>
      <c r="G51" s="102"/>
      <c r="H51" s="84">
        <f>B51+C51+D51+E51+F51</f>
        <v>71503</v>
      </c>
      <c r="I51" s="37"/>
      <c r="S51" s="24"/>
      <c r="T51" s="24"/>
      <c r="U51" s="24"/>
    </row>
    <row r="52" spans="1:21" ht="15" x14ac:dyDescent="0.2">
      <c r="A52" s="110" t="s">
        <v>62</v>
      </c>
      <c r="B52" s="80">
        <v>18973</v>
      </c>
      <c r="C52" s="80">
        <v>37417</v>
      </c>
      <c r="D52" s="80">
        <v>23143</v>
      </c>
      <c r="E52" s="80">
        <v>17985</v>
      </c>
      <c r="F52" s="80">
        <v>4400</v>
      </c>
      <c r="G52" s="102"/>
      <c r="H52" s="80">
        <f>B52+C52+D52+E52+F52</f>
        <v>101918</v>
      </c>
      <c r="I52" s="37"/>
      <c r="J52" s="24"/>
      <c r="K52" s="24"/>
    </row>
    <row r="53" spans="1:21" x14ac:dyDescent="0.2">
      <c r="A53" s="27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U53"/>
  <sheetViews>
    <sheetView showGridLines="0" topLeftCell="A14" zoomScaleNormal="100" workbookViewId="0">
      <selection activeCell="A38" sqref="A38:XFD38"/>
    </sheetView>
  </sheetViews>
  <sheetFormatPr defaultRowHeight="12.75" x14ac:dyDescent="0.2"/>
  <cols>
    <col min="1" max="1" width="17.140625" style="27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24" customFormat="1" ht="15.75" customHeight="1" x14ac:dyDescent="0.25">
      <c r="A1" s="16" t="s">
        <v>21</v>
      </c>
    </row>
    <row r="2" spans="1:8" ht="15.75" customHeight="1" x14ac:dyDescent="0.2"/>
    <row r="3" spans="1:8" ht="15.75" customHeight="1" x14ac:dyDescent="0.25">
      <c r="A3" s="16" t="s">
        <v>180</v>
      </c>
    </row>
    <row r="4" spans="1:8" ht="15.75" customHeight="1" x14ac:dyDescent="0.2"/>
    <row r="5" spans="1:8" ht="15.75" customHeight="1" x14ac:dyDescent="0.2"/>
    <row r="6" spans="1:8" s="27" customFormat="1" ht="15.75" customHeight="1" x14ac:dyDescent="0.2">
      <c r="B6" s="44"/>
      <c r="C6" s="44"/>
      <c r="D6" s="44"/>
      <c r="E6" s="44"/>
      <c r="F6" s="44"/>
      <c r="G6" s="44"/>
      <c r="H6" s="45"/>
    </row>
    <row r="7" spans="1:8" s="27" customFormat="1" ht="15.75" customHeight="1" x14ac:dyDescent="0.2">
      <c r="B7" s="45" t="s">
        <v>64</v>
      </c>
      <c r="C7" s="45" t="s">
        <v>65</v>
      </c>
      <c r="D7" s="45" t="s">
        <v>66</v>
      </c>
      <c r="E7" s="45" t="s">
        <v>67</v>
      </c>
      <c r="F7" s="45" t="s">
        <v>68</v>
      </c>
      <c r="G7" s="45"/>
      <c r="H7" s="45" t="s">
        <v>13</v>
      </c>
    </row>
    <row r="8" spans="1:8" s="27" customFormat="1" ht="15.75" customHeight="1" x14ac:dyDescent="0.2">
      <c r="B8" s="45"/>
      <c r="C8" s="45"/>
      <c r="D8" s="45"/>
      <c r="E8" s="45"/>
      <c r="F8" s="45"/>
      <c r="G8" s="45"/>
      <c r="H8" s="45"/>
    </row>
    <row r="9" spans="1:8" ht="15.75" customHeight="1" x14ac:dyDescent="0.2">
      <c r="A9" s="79" t="s">
        <v>207</v>
      </c>
      <c r="B9" s="80">
        <v>382</v>
      </c>
      <c r="C9" s="80">
        <v>217</v>
      </c>
      <c r="D9" s="80">
        <v>56</v>
      </c>
      <c r="E9" s="80">
        <v>62</v>
      </c>
      <c r="F9" s="80">
        <v>46</v>
      </c>
      <c r="G9" s="113"/>
      <c r="H9" s="80">
        <f t="shared" ref="H9:H46" si="0">B9+C9+D9+E9+F9</f>
        <v>763</v>
      </c>
    </row>
    <row r="10" spans="1:8" ht="15.75" customHeight="1" x14ac:dyDescent="0.2">
      <c r="A10" s="88" t="s">
        <v>208</v>
      </c>
      <c r="B10" s="89">
        <v>284</v>
      </c>
      <c r="C10" s="89">
        <v>120</v>
      </c>
      <c r="D10" s="89">
        <v>69</v>
      </c>
      <c r="E10" s="89">
        <v>130</v>
      </c>
      <c r="F10" s="89">
        <v>120</v>
      </c>
      <c r="G10" s="113"/>
      <c r="H10" s="89">
        <f t="shared" si="0"/>
        <v>723</v>
      </c>
    </row>
    <row r="11" spans="1:8" ht="15.75" customHeight="1" x14ac:dyDescent="0.2">
      <c r="A11" s="83" t="s">
        <v>209</v>
      </c>
      <c r="B11" s="84">
        <v>579</v>
      </c>
      <c r="C11" s="84">
        <v>470</v>
      </c>
      <c r="D11" s="84">
        <v>80</v>
      </c>
      <c r="E11" s="84">
        <v>27</v>
      </c>
      <c r="F11" s="84">
        <v>10</v>
      </c>
      <c r="G11" s="113"/>
      <c r="H11" s="84">
        <f t="shared" si="0"/>
        <v>1166</v>
      </c>
    </row>
    <row r="12" spans="1:8" ht="15.75" customHeight="1" x14ac:dyDescent="0.2">
      <c r="A12" s="79" t="s">
        <v>26</v>
      </c>
      <c r="B12" s="80">
        <v>1054</v>
      </c>
      <c r="C12" s="80">
        <v>1302</v>
      </c>
      <c r="D12" s="80">
        <v>501</v>
      </c>
      <c r="E12" s="80">
        <v>267</v>
      </c>
      <c r="F12" s="80">
        <v>120</v>
      </c>
      <c r="G12" s="113"/>
      <c r="H12" s="80">
        <f t="shared" si="0"/>
        <v>3244</v>
      </c>
    </row>
    <row r="13" spans="1:8" ht="15.75" customHeight="1" x14ac:dyDescent="0.2">
      <c r="A13" s="88" t="s">
        <v>27</v>
      </c>
      <c r="B13" s="89">
        <v>145</v>
      </c>
      <c r="C13" s="89">
        <v>127</v>
      </c>
      <c r="D13" s="89">
        <v>61</v>
      </c>
      <c r="E13" s="89">
        <v>52</v>
      </c>
      <c r="F13" s="89">
        <v>53</v>
      </c>
      <c r="G13" s="113"/>
      <c r="H13" s="89">
        <f t="shared" si="0"/>
        <v>438</v>
      </c>
    </row>
    <row r="14" spans="1:8" ht="15.75" customHeight="1" x14ac:dyDescent="0.2">
      <c r="A14" s="83" t="s">
        <v>28</v>
      </c>
      <c r="B14" s="84">
        <v>2</v>
      </c>
      <c r="C14" s="84">
        <v>25</v>
      </c>
      <c r="D14" s="84">
        <v>23</v>
      </c>
      <c r="E14" s="84">
        <v>17</v>
      </c>
      <c r="F14" s="84">
        <v>14</v>
      </c>
      <c r="G14" s="113"/>
      <c r="H14" s="84">
        <f t="shared" si="0"/>
        <v>81</v>
      </c>
    </row>
    <row r="15" spans="1:8" ht="15.75" customHeight="1" x14ac:dyDescent="0.2">
      <c r="A15" s="79" t="s">
        <v>29</v>
      </c>
      <c r="B15" s="80">
        <v>295</v>
      </c>
      <c r="C15" s="80">
        <v>268</v>
      </c>
      <c r="D15" s="80">
        <v>60</v>
      </c>
      <c r="E15" s="80">
        <v>25</v>
      </c>
      <c r="F15" s="80">
        <v>6</v>
      </c>
      <c r="G15" s="113"/>
      <c r="H15" s="80">
        <f t="shared" si="0"/>
        <v>654</v>
      </c>
    </row>
    <row r="16" spans="1:8" ht="15.75" customHeight="1" x14ac:dyDescent="0.2">
      <c r="A16" s="88" t="s">
        <v>30</v>
      </c>
      <c r="B16" s="89">
        <v>130</v>
      </c>
      <c r="C16" s="89">
        <v>101</v>
      </c>
      <c r="D16" s="89">
        <v>35</v>
      </c>
      <c r="E16" s="89">
        <v>24</v>
      </c>
      <c r="F16" s="89">
        <v>22</v>
      </c>
      <c r="G16" s="113"/>
      <c r="H16" s="89">
        <f t="shared" si="0"/>
        <v>312</v>
      </c>
    </row>
    <row r="17" spans="1:8" ht="15.75" hidden="1" customHeight="1" x14ac:dyDescent="0.2">
      <c r="A17" s="31" t="s">
        <v>31</v>
      </c>
      <c r="B17" s="36">
        <v>16</v>
      </c>
      <c r="C17" s="36">
        <v>16</v>
      </c>
      <c r="D17" s="36">
        <v>6</v>
      </c>
      <c r="E17" s="36">
        <v>10</v>
      </c>
      <c r="F17" s="36">
        <v>14</v>
      </c>
      <c r="G17" s="113"/>
      <c r="H17" s="36">
        <f t="shared" si="0"/>
        <v>62</v>
      </c>
    </row>
    <row r="18" spans="1:8" ht="15.75" hidden="1" customHeight="1" x14ac:dyDescent="0.2">
      <c r="A18" s="33" t="s">
        <v>32</v>
      </c>
      <c r="B18" s="37">
        <v>14</v>
      </c>
      <c r="C18" s="37">
        <v>14</v>
      </c>
      <c r="D18" s="37">
        <v>3</v>
      </c>
      <c r="E18" s="37">
        <v>1</v>
      </c>
      <c r="F18" s="37">
        <v>1</v>
      </c>
      <c r="G18" s="113"/>
      <c r="H18" s="37">
        <f t="shared" si="0"/>
        <v>33</v>
      </c>
    </row>
    <row r="19" spans="1:8" ht="15.75" hidden="1" customHeight="1" x14ac:dyDescent="0.2">
      <c r="A19" s="31" t="s">
        <v>33</v>
      </c>
      <c r="B19" s="36">
        <v>0</v>
      </c>
      <c r="C19" s="36">
        <v>1</v>
      </c>
      <c r="D19" s="36">
        <v>1</v>
      </c>
      <c r="E19" s="36">
        <v>0</v>
      </c>
      <c r="F19" s="36">
        <v>5</v>
      </c>
      <c r="G19" s="113"/>
      <c r="H19" s="36">
        <f t="shared" si="0"/>
        <v>7</v>
      </c>
    </row>
    <row r="20" spans="1:8" ht="15.75" hidden="1" customHeight="1" x14ac:dyDescent="0.2">
      <c r="A20" s="33" t="s">
        <v>34</v>
      </c>
      <c r="B20" s="37">
        <v>1</v>
      </c>
      <c r="C20" s="37">
        <v>4</v>
      </c>
      <c r="D20" s="37">
        <v>3</v>
      </c>
      <c r="E20" s="37">
        <v>3</v>
      </c>
      <c r="F20" s="37">
        <v>2</v>
      </c>
      <c r="G20" s="113"/>
      <c r="H20" s="37">
        <f t="shared" si="0"/>
        <v>13</v>
      </c>
    </row>
    <row r="21" spans="1:8" ht="15.75" customHeight="1" x14ac:dyDescent="0.2">
      <c r="A21" s="83" t="s">
        <v>35</v>
      </c>
      <c r="B21" s="84">
        <v>31</v>
      </c>
      <c r="C21" s="84">
        <v>35</v>
      </c>
      <c r="D21" s="84">
        <v>13</v>
      </c>
      <c r="E21" s="84">
        <v>14</v>
      </c>
      <c r="F21" s="84">
        <v>22</v>
      </c>
      <c r="G21" s="113"/>
      <c r="H21" s="84">
        <f t="shared" si="0"/>
        <v>115</v>
      </c>
    </row>
    <row r="22" spans="1:8" ht="15.75" customHeight="1" x14ac:dyDescent="0.2">
      <c r="A22" s="79" t="s">
        <v>36</v>
      </c>
      <c r="B22" s="80">
        <v>8</v>
      </c>
      <c r="C22" s="80">
        <v>5</v>
      </c>
      <c r="D22" s="80">
        <v>0</v>
      </c>
      <c r="E22" s="80">
        <v>2</v>
      </c>
      <c r="F22" s="80">
        <v>1</v>
      </c>
      <c r="G22" s="113"/>
      <c r="H22" s="80">
        <f t="shared" si="0"/>
        <v>16</v>
      </c>
    </row>
    <row r="23" spans="1:8" ht="15.75" customHeight="1" x14ac:dyDescent="0.2">
      <c r="A23" s="88" t="s">
        <v>37</v>
      </c>
      <c r="B23" s="89">
        <v>7</v>
      </c>
      <c r="C23" s="89">
        <v>11</v>
      </c>
      <c r="D23" s="89">
        <v>1</v>
      </c>
      <c r="E23" s="89">
        <v>0</v>
      </c>
      <c r="F23" s="89">
        <v>0</v>
      </c>
      <c r="G23" s="113"/>
      <c r="H23" s="89">
        <f t="shared" si="0"/>
        <v>19</v>
      </c>
    </row>
    <row r="24" spans="1:8" ht="15.75" customHeight="1" x14ac:dyDescent="0.2">
      <c r="A24" s="83" t="s">
        <v>38</v>
      </c>
      <c r="B24" s="84">
        <v>33</v>
      </c>
      <c r="C24" s="84">
        <v>25</v>
      </c>
      <c r="D24" s="84">
        <v>10</v>
      </c>
      <c r="E24" s="84">
        <v>1</v>
      </c>
      <c r="F24" s="84">
        <v>4</v>
      </c>
      <c r="G24" s="113"/>
      <c r="H24" s="84">
        <f t="shared" si="0"/>
        <v>73</v>
      </c>
    </row>
    <row r="25" spans="1:8" ht="15.75" customHeight="1" x14ac:dyDescent="0.2">
      <c r="A25" s="79" t="s">
        <v>39</v>
      </c>
      <c r="B25" s="80">
        <v>75</v>
      </c>
      <c r="C25" s="80">
        <v>28</v>
      </c>
      <c r="D25" s="80">
        <v>5</v>
      </c>
      <c r="E25" s="80">
        <v>12</v>
      </c>
      <c r="F25" s="80">
        <v>7</v>
      </c>
      <c r="G25" s="113"/>
      <c r="H25" s="80">
        <f t="shared" si="0"/>
        <v>127</v>
      </c>
    </row>
    <row r="26" spans="1:8" ht="15.75" customHeight="1" x14ac:dyDescent="0.2">
      <c r="A26" s="88" t="s">
        <v>40</v>
      </c>
      <c r="B26" s="89">
        <v>256</v>
      </c>
      <c r="C26" s="89">
        <v>121</v>
      </c>
      <c r="D26" s="89">
        <v>18</v>
      </c>
      <c r="E26" s="89">
        <v>4</v>
      </c>
      <c r="F26" s="89">
        <v>5</v>
      </c>
      <c r="G26" s="113"/>
      <c r="H26" s="89">
        <f t="shared" si="0"/>
        <v>404</v>
      </c>
    </row>
    <row r="27" spans="1:8" ht="15.75" customHeight="1" x14ac:dyDescent="0.2">
      <c r="A27" s="83" t="s">
        <v>41</v>
      </c>
      <c r="B27" s="84">
        <v>8</v>
      </c>
      <c r="C27" s="84">
        <v>7</v>
      </c>
      <c r="D27" s="84">
        <v>4</v>
      </c>
      <c r="E27" s="84">
        <v>3</v>
      </c>
      <c r="F27" s="84">
        <v>5</v>
      </c>
      <c r="G27" s="113"/>
      <c r="H27" s="84">
        <f t="shared" si="0"/>
        <v>27</v>
      </c>
    </row>
    <row r="28" spans="1:8" ht="15.75" customHeight="1" x14ac:dyDescent="0.2">
      <c r="A28" s="79" t="s">
        <v>42</v>
      </c>
      <c r="B28" s="80">
        <v>98</v>
      </c>
      <c r="C28" s="80">
        <v>129</v>
      </c>
      <c r="D28" s="80">
        <v>52</v>
      </c>
      <c r="E28" s="80">
        <v>39</v>
      </c>
      <c r="F28" s="80">
        <v>34</v>
      </c>
      <c r="G28" s="113"/>
      <c r="H28" s="80">
        <f t="shared" si="0"/>
        <v>352</v>
      </c>
    </row>
    <row r="29" spans="1:8" ht="15.75" customHeight="1" x14ac:dyDescent="0.2">
      <c r="A29" s="88" t="s">
        <v>43</v>
      </c>
      <c r="B29" s="89">
        <v>2</v>
      </c>
      <c r="C29" s="89">
        <v>2</v>
      </c>
      <c r="D29" s="89">
        <v>0</v>
      </c>
      <c r="E29" s="89">
        <v>1</v>
      </c>
      <c r="F29" s="89">
        <v>0</v>
      </c>
      <c r="G29" s="113"/>
      <c r="H29" s="89">
        <f t="shared" si="0"/>
        <v>5</v>
      </c>
    </row>
    <row r="30" spans="1:8" ht="15.75" customHeight="1" x14ac:dyDescent="0.2">
      <c r="A30" s="83" t="s">
        <v>44</v>
      </c>
      <c r="B30" s="84">
        <v>11</v>
      </c>
      <c r="C30" s="84">
        <v>25</v>
      </c>
      <c r="D30" s="84">
        <v>27</v>
      </c>
      <c r="E30" s="84">
        <v>17</v>
      </c>
      <c r="F30" s="84">
        <v>13</v>
      </c>
      <c r="G30" s="113"/>
      <c r="H30" s="84">
        <f t="shared" si="0"/>
        <v>93</v>
      </c>
    </row>
    <row r="31" spans="1:8" ht="15.75" customHeight="1" x14ac:dyDescent="0.2">
      <c r="A31" s="79" t="s">
        <v>45</v>
      </c>
      <c r="B31" s="80">
        <v>3</v>
      </c>
      <c r="C31" s="80">
        <v>3</v>
      </c>
      <c r="D31" s="80">
        <v>6</v>
      </c>
      <c r="E31" s="80">
        <v>1</v>
      </c>
      <c r="F31" s="80">
        <v>9</v>
      </c>
      <c r="G31" s="113"/>
      <c r="H31" s="80">
        <f t="shared" si="0"/>
        <v>22</v>
      </c>
    </row>
    <row r="32" spans="1:8" ht="15.75" customHeight="1" x14ac:dyDescent="0.2">
      <c r="A32" s="88" t="s">
        <v>46</v>
      </c>
      <c r="B32" s="89">
        <v>8</v>
      </c>
      <c r="C32" s="89">
        <v>29</v>
      </c>
      <c r="D32" s="89">
        <v>12</v>
      </c>
      <c r="E32" s="89">
        <v>15</v>
      </c>
      <c r="F32" s="89">
        <v>4</v>
      </c>
      <c r="G32" s="113"/>
      <c r="H32" s="89">
        <f t="shared" si="0"/>
        <v>68</v>
      </c>
    </row>
    <row r="33" spans="1:19" ht="15.75" customHeight="1" x14ac:dyDescent="0.2">
      <c r="A33" s="83" t="s">
        <v>47</v>
      </c>
      <c r="B33" s="84">
        <v>187</v>
      </c>
      <c r="C33" s="84">
        <v>165</v>
      </c>
      <c r="D33" s="84">
        <v>39</v>
      </c>
      <c r="E33" s="84">
        <v>20</v>
      </c>
      <c r="F33" s="84">
        <v>7</v>
      </c>
      <c r="G33" s="113"/>
      <c r="H33" s="84">
        <f t="shared" si="0"/>
        <v>418</v>
      </c>
    </row>
    <row r="34" spans="1:19" ht="15.75" customHeight="1" x14ac:dyDescent="0.2">
      <c r="A34" s="79" t="s">
        <v>48</v>
      </c>
      <c r="B34" s="80">
        <v>107</v>
      </c>
      <c r="C34" s="80">
        <v>71</v>
      </c>
      <c r="D34" s="80">
        <v>35</v>
      </c>
      <c r="E34" s="80">
        <v>26</v>
      </c>
      <c r="F34" s="80">
        <v>20</v>
      </c>
      <c r="G34" s="113"/>
      <c r="H34" s="80">
        <f t="shared" si="0"/>
        <v>259</v>
      </c>
    </row>
    <row r="35" spans="1:19" ht="15.75" customHeight="1" x14ac:dyDescent="0.2">
      <c r="A35" s="88" t="s">
        <v>49</v>
      </c>
      <c r="B35" s="89">
        <v>74</v>
      </c>
      <c r="C35" s="89">
        <v>44</v>
      </c>
      <c r="D35" s="89">
        <v>18</v>
      </c>
      <c r="E35" s="89">
        <v>32</v>
      </c>
      <c r="F35" s="89">
        <v>17</v>
      </c>
      <c r="G35" s="113"/>
      <c r="H35" s="89">
        <f t="shared" si="0"/>
        <v>185</v>
      </c>
    </row>
    <row r="36" spans="1:19" ht="15.75" customHeight="1" x14ac:dyDescent="0.2">
      <c r="A36" s="83" t="s">
        <v>50</v>
      </c>
      <c r="B36" s="84">
        <v>415</v>
      </c>
      <c r="C36" s="84">
        <v>454</v>
      </c>
      <c r="D36" s="84">
        <v>173</v>
      </c>
      <c r="E36" s="84">
        <v>96</v>
      </c>
      <c r="F36" s="84">
        <v>44</v>
      </c>
      <c r="G36" s="113"/>
      <c r="H36" s="84">
        <f t="shared" si="0"/>
        <v>1182</v>
      </c>
    </row>
    <row r="37" spans="1:19" ht="15.75" customHeight="1" x14ac:dyDescent="0.2">
      <c r="A37" s="79" t="s">
        <v>51</v>
      </c>
      <c r="B37" s="80">
        <v>500</v>
      </c>
      <c r="C37" s="80">
        <v>382</v>
      </c>
      <c r="D37" s="80">
        <v>164</v>
      </c>
      <c r="E37" s="80">
        <v>111</v>
      </c>
      <c r="F37" s="80">
        <v>58</v>
      </c>
      <c r="G37" s="113"/>
      <c r="H37" s="80">
        <f t="shared" si="0"/>
        <v>1215</v>
      </c>
    </row>
    <row r="38" spans="1:19" ht="15.75" customHeight="1" x14ac:dyDescent="0.2">
      <c r="A38" s="88" t="s">
        <v>52</v>
      </c>
      <c r="B38" s="89">
        <v>157</v>
      </c>
      <c r="C38" s="89">
        <v>61</v>
      </c>
      <c r="D38" s="89">
        <v>22</v>
      </c>
      <c r="E38" s="89">
        <v>51</v>
      </c>
      <c r="F38" s="89">
        <v>33</v>
      </c>
      <c r="G38" s="113"/>
      <c r="H38" s="89">
        <f>B38+C38+D38+E38+F38</f>
        <v>324</v>
      </c>
    </row>
    <row r="39" spans="1:19" ht="15.75" customHeight="1" x14ac:dyDescent="0.2">
      <c r="A39" s="83" t="s">
        <v>53</v>
      </c>
      <c r="B39" s="84">
        <v>41</v>
      </c>
      <c r="C39" s="84">
        <v>50</v>
      </c>
      <c r="D39" s="84">
        <v>6</v>
      </c>
      <c r="E39" s="84">
        <v>36</v>
      </c>
      <c r="F39" s="84">
        <v>31</v>
      </c>
      <c r="G39" s="113"/>
      <c r="H39" s="84">
        <f>B39+C39+D39+E39+F39</f>
        <v>164</v>
      </c>
    </row>
    <row r="40" spans="1:19" ht="15.75" customHeight="1" x14ac:dyDescent="0.2">
      <c r="A40" s="79" t="s">
        <v>54</v>
      </c>
      <c r="B40" s="80">
        <v>91</v>
      </c>
      <c r="C40" s="80">
        <v>122</v>
      </c>
      <c r="D40" s="80">
        <v>65</v>
      </c>
      <c r="E40" s="80">
        <v>55</v>
      </c>
      <c r="F40" s="80">
        <v>33</v>
      </c>
      <c r="G40" s="113"/>
      <c r="H40" s="80">
        <f>B40+C40+D40+E40+F40</f>
        <v>366</v>
      </c>
    </row>
    <row r="41" spans="1:19" ht="15.75" customHeight="1" x14ac:dyDescent="0.2">
      <c r="A41" s="88" t="s">
        <v>214</v>
      </c>
      <c r="B41" s="89">
        <v>280</v>
      </c>
      <c r="C41" s="89">
        <v>153</v>
      </c>
      <c r="D41" s="89">
        <v>56</v>
      </c>
      <c r="E41" s="89">
        <v>30</v>
      </c>
      <c r="F41" s="89">
        <v>15</v>
      </c>
      <c r="G41" s="113"/>
      <c r="H41" s="89">
        <f>B41+C41+D41+E41+F41</f>
        <v>534</v>
      </c>
    </row>
    <row r="42" spans="1:19" ht="15.75" customHeight="1" x14ac:dyDescent="0.2">
      <c r="A42" s="83" t="s">
        <v>55</v>
      </c>
      <c r="B42" s="84">
        <v>126</v>
      </c>
      <c r="C42" s="84">
        <v>141</v>
      </c>
      <c r="D42" s="84">
        <v>44</v>
      </c>
      <c r="E42" s="84">
        <v>7</v>
      </c>
      <c r="F42" s="84">
        <v>3</v>
      </c>
      <c r="G42" s="113"/>
      <c r="H42" s="84">
        <f t="shared" si="0"/>
        <v>321</v>
      </c>
    </row>
    <row r="43" spans="1:19" ht="15.75" customHeight="1" x14ac:dyDescent="0.2">
      <c r="A43" s="79" t="s">
        <v>56</v>
      </c>
      <c r="B43" s="80">
        <v>59</v>
      </c>
      <c r="C43" s="80">
        <v>19</v>
      </c>
      <c r="D43" s="80">
        <v>11</v>
      </c>
      <c r="E43" s="80">
        <v>10</v>
      </c>
      <c r="F43" s="80">
        <v>3</v>
      </c>
      <c r="G43" s="113"/>
      <c r="H43" s="80">
        <f t="shared" si="0"/>
        <v>102</v>
      </c>
    </row>
    <row r="44" spans="1:19" ht="15.75" customHeight="1" x14ac:dyDescent="0.2">
      <c r="A44" s="88" t="s">
        <v>57</v>
      </c>
      <c r="B44" s="89">
        <v>337</v>
      </c>
      <c r="C44" s="89">
        <v>119</v>
      </c>
      <c r="D44" s="89">
        <v>39</v>
      </c>
      <c r="E44" s="89">
        <v>33</v>
      </c>
      <c r="F44" s="89">
        <v>17</v>
      </c>
      <c r="G44" s="113"/>
      <c r="H44" s="89">
        <f t="shared" si="0"/>
        <v>545</v>
      </c>
    </row>
    <row r="45" spans="1:19" ht="15.75" customHeight="1" x14ac:dyDescent="0.2">
      <c r="A45" s="83" t="s">
        <v>58</v>
      </c>
      <c r="B45" s="84">
        <v>273</v>
      </c>
      <c r="C45" s="84">
        <v>70</v>
      </c>
      <c r="D45" s="84">
        <v>20</v>
      </c>
      <c r="E45" s="84">
        <v>14</v>
      </c>
      <c r="F45" s="84">
        <v>4</v>
      </c>
      <c r="G45" s="113"/>
      <c r="H45" s="84">
        <f t="shared" si="0"/>
        <v>381</v>
      </c>
    </row>
    <row r="46" spans="1:19" ht="15.75" customHeight="1" x14ac:dyDescent="0.2">
      <c r="A46" s="79" t="s">
        <v>59</v>
      </c>
      <c r="B46" s="80">
        <v>503</v>
      </c>
      <c r="C46" s="80">
        <v>513</v>
      </c>
      <c r="D46" s="80">
        <v>299</v>
      </c>
      <c r="E46" s="80">
        <v>196</v>
      </c>
      <c r="F46" s="80">
        <v>142</v>
      </c>
      <c r="G46" s="113"/>
      <c r="H46" s="80">
        <f t="shared" si="0"/>
        <v>1653</v>
      </c>
    </row>
    <row r="47" spans="1:19" ht="15.75" customHeight="1" x14ac:dyDescent="0.2">
      <c r="A47" s="38"/>
      <c r="B47" s="32"/>
      <c r="C47" s="23"/>
      <c r="D47" s="23"/>
      <c r="E47" s="32"/>
      <c r="F47" s="23"/>
      <c r="G47" s="2"/>
      <c r="H47" s="32"/>
    </row>
    <row r="48" spans="1:19" ht="15.75" customHeight="1" x14ac:dyDescent="0.2">
      <c r="A48" s="86" t="s">
        <v>20</v>
      </c>
      <c r="B48" s="87">
        <f>SUM(B9:B46)-SUM(B17:B20)</f>
        <v>6561</v>
      </c>
      <c r="C48" s="87">
        <f>SUM(C9:C46)-SUM(C17:C20)</f>
        <v>5414</v>
      </c>
      <c r="D48" s="87">
        <f>SUM(D9:D46)-SUM(D17:D20)</f>
        <v>2024</v>
      </c>
      <c r="E48" s="87">
        <f>SUM(E9:E46)-SUM(E17:E20)</f>
        <v>1430</v>
      </c>
      <c r="F48" s="87">
        <f>SUM(F9:F46)-SUM(F17:F20)</f>
        <v>922</v>
      </c>
      <c r="G48" s="114"/>
      <c r="H48" s="87">
        <f>SUM(H9:H46)-SUM(H17:H20)</f>
        <v>16351</v>
      </c>
      <c r="I48" s="72">
        <v>5.2365189299999999</v>
      </c>
      <c r="J48" s="72">
        <v>4.7201928799999999</v>
      </c>
      <c r="K48" s="72">
        <v>5.5500966700000003</v>
      </c>
      <c r="L48" s="34"/>
      <c r="M48" s="23"/>
      <c r="N48" s="34"/>
      <c r="O48" s="34"/>
      <c r="P48" s="34"/>
      <c r="Q48" s="34"/>
      <c r="R48" s="34"/>
      <c r="S48" s="34"/>
    </row>
    <row r="49" spans="1:21" ht="15.75" customHeight="1" x14ac:dyDescent="0.2">
      <c r="B49" s="32"/>
      <c r="C49" s="23"/>
      <c r="D49" s="23"/>
      <c r="E49" s="32"/>
      <c r="F49" s="23"/>
      <c r="G49" s="2"/>
      <c r="H49" s="32"/>
    </row>
    <row r="50" spans="1:21" ht="15.75" customHeight="1" x14ac:dyDescent="0.2">
      <c r="A50" s="107" t="s">
        <v>60</v>
      </c>
      <c r="B50" s="89">
        <v>666</v>
      </c>
      <c r="C50" s="89">
        <v>337</v>
      </c>
      <c r="D50" s="89">
        <v>125</v>
      </c>
      <c r="E50" s="89">
        <v>192</v>
      </c>
      <c r="F50" s="89">
        <v>166</v>
      </c>
      <c r="G50" s="102"/>
      <c r="H50" s="89">
        <f>B50+C50+D50+E50+F50</f>
        <v>1486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21" s="34" customFormat="1" ht="15.75" customHeight="1" x14ac:dyDescent="0.2">
      <c r="A51" s="109" t="s">
        <v>61</v>
      </c>
      <c r="B51" s="84">
        <v>1626</v>
      </c>
      <c r="C51" s="84">
        <v>1823</v>
      </c>
      <c r="D51" s="84">
        <v>680</v>
      </c>
      <c r="E51" s="84">
        <v>385</v>
      </c>
      <c r="F51" s="84">
        <v>215</v>
      </c>
      <c r="G51" s="102"/>
      <c r="H51" s="84">
        <f>B51+C51+D51+E51+F51</f>
        <v>4729</v>
      </c>
      <c r="S51" s="24"/>
      <c r="T51" s="24"/>
      <c r="U51" s="24"/>
    </row>
    <row r="52" spans="1:21" ht="15" x14ac:dyDescent="0.2">
      <c r="A52" s="110" t="s">
        <v>62</v>
      </c>
      <c r="B52" s="80">
        <v>1253</v>
      </c>
      <c r="C52" s="80">
        <v>1012</v>
      </c>
      <c r="D52" s="80">
        <v>412</v>
      </c>
      <c r="E52" s="80">
        <v>316</v>
      </c>
      <c r="F52" s="80">
        <v>172</v>
      </c>
      <c r="G52" s="102"/>
      <c r="H52" s="80">
        <f>B52+C52+D52+E52+F52</f>
        <v>3165</v>
      </c>
      <c r="I52" s="24"/>
      <c r="J52" s="24"/>
      <c r="K52" s="24"/>
    </row>
    <row r="53" spans="1:21" x14ac:dyDescent="0.2">
      <c r="A53" s="27" t="s">
        <v>63</v>
      </c>
      <c r="G53" s="1"/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U53"/>
  <sheetViews>
    <sheetView showGridLines="0" tabSelected="1" topLeftCell="A22" workbookViewId="0">
      <selection activeCell="N30" sqref="N30"/>
    </sheetView>
  </sheetViews>
  <sheetFormatPr defaultRowHeight="12.75" x14ac:dyDescent="0.2"/>
  <cols>
    <col min="1" max="1" width="17.140625" style="27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24" customFormat="1" ht="15.75" customHeight="1" x14ac:dyDescent="0.25">
      <c r="A1" s="16" t="s">
        <v>21</v>
      </c>
    </row>
    <row r="2" spans="1:8" ht="15.75" customHeight="1" x14ac:dyDescent="0.2"/>
    <row r="3" spans="1:8" ht="15.75" customHeight="1" x14ac:dyDescent="0.25">
      <c r="A3" s="16" t="s">
        <v>181</v>
      </c>
    </row>
    <row r="4" spans="1:8" ht="15.75" customHeight="1" x14ac:dyDescent="0.2"/>
    <row r="5" spans="1:8" ht="15.75" customHeight="1" x14ac:dyDescent="0.2"/>
    <row r="6" spans="1:8" s="27" customFormat="1" ht="15.75" customHeight="1" x14ac:dyDescent="0.2">
      <c r="B6" s="44"/>
      <c r="C6" s="44"/>
      <c r="D6" s="44"/>
      <c r="E6" s="44"/>
      <c r="F6" s="44"/>
      <c r="G6" s="44"/>
      <c r="H6" s="45"/>
    </row>
    <row r="7" spans="1:8" s="27" customFormat="1" ht="15.75" customHeight="1" x14ac:dyDescent="0.2">
      <c r="B7" s="45" t="s">
        <v>64</v>
      </c>
      <c r="C7" s="45" t="s">
        <v>65</v>
      </c>
      <c r="D7" s="45" t="s">
        <v>66</v>
      </c>
      <c r="E7" s="45" t="s">
        <v>67</v>
      </c>
      <c r="F7" s="45" t="s">
        <v>68</v>
      </c>
      <c r="G7" s="45"/>
      <c r="H7" s="45" t="s">
        <v>13</v>
      </c>
    </row>
    <row r="8" spans="1:8" s="27" customFormat="1" ht="15.75" customHeight="1" x14ac:dyDescent="0.2">
      <c r="B8" s="45"/>
      <c r="C8" s="45"/>
      <c r="D8" s="45"/>
      <c r="E8" s="45"/>
      <c r="F8" s="45"/>
      <c r="G8" s="45"/>
      <c r="H8" s="45"/>
    </row>
    <row r="9" spans="1:8" ht="15.75" customHeight="1" x14ac:dyDescent="0.2">
      <c r="A9" s="79" t="s">
        <v>207</v>
      </c>
      <c r="B9" s="80">
        <v>290.67860000000002</v>
      </c>
      <c r="C9" s="80">
        <v>177.48580999999999</v>
      </c>
      <c r="D9" s="80">
        <v>46.700560000000003</v>
      </c>
      <c r="E9" s="80">
        <v>54.823180000000001</v>
      </c>
      <c r="F9" s="80">
        <v>42.872199999999999</v>
      </c>
      <c r="G9" s="113"/>
      <c r="H9" s="80">
        <f>SUM(B9:F9)</f>
        <v>612.56034999999997</v>
      </c>
    </row>
    <row r="10" spans="1:8" ht="15.75" customHeight="1" x14ac:dyDescent="0.2">
      <c r="A10" s="88" t="s">
        <v>208</v>
      </c>
      <c r="B10" s="89">
        <v>167.70161999999999</v>
      </c>
      <c r="C10" s="89">
        <v>102.36575000000001</v>
      </c>
      <c r="D10" s="89">
        <v>57.671680000000002</v>
      </c>
      <c r="E10" s="89">
        <v>113.95559</v>
      </c>
      <c r="F10" s="89">
        <v>105.47059</v>
      </c>
      <c r="G10" s="113"/>
      <c r="H10" s="89">
        <f t="shared" ref="H10:H46" si="0">SUM(B10:F10)</f>
        <v>547.16522999999995</v>
      </c>
    </row>
    <row r="11" spans="1:8" ht="15.75" customHeight="1" x14ac:dyDescent="0.2">
      <c r="A11" s="83" t="s">
        <v>209</v>
      </c>
      <c r="B11" s="84">
        <v>470.26882000000001</v>
      </c>
      <c r="C11" s="84">
        <v>398.36462</v>
      </c>
      <c r="D11" s="84">
        <v>68.123869999999997</v>
      </c>
      <c r="E11" s="84">
        <v>23.18967</v>
      </c>
      <c r="F11" s="84">
        <v>8.1170100000000005</v>
      </c>
      <c r="G11" s="113"/>
      <c r="H11" s="84">
        <f t="shared" si="0"/>
        <v>968.0639900000001</v>
      </c>
    </row>
    <row r="12" spans="1:8" ht="15.75" customHeight="1" x14ac:dyDescent="0.2">
      <c r="A12" s="79" t="s">
        <v>26</v>
      </c>
      <c r="B12" s="80">
        <v>874.96663000000001</v>
      </c>
      <c r="C12" s="80">
        <v>1121.0540800000001</v>
      </c>
      <c r="D12" s="80">
        <v>419.33449999999999</v>
      </c>
      <c r="E12" s="80">
        <v>221.91292999999999</v>
      </c>
      <c r="F12" s="80">
        <v>96.038790000000006</v>
      </c>
      <c r="G12" s="113"/>
      <c r="H12" s="80">
        <f t="shared" si="0"/>
        <v>2733.3069300000002</v>
      </c>
    </row>
    <row r="13" spans="1:8" ht="15.75" customHeight="1" x14ac:dyDescent="0.2">
      <c r="A13" s="88" t="s">
        <v>27</v>
      </c>
      <c r="B13" s="89">
        <v>117.53758000000001</v>
      </c>
      <c r="C13" s="89">
        <v>113.65434</v>
      </c>
      <c r="D13" s="89">
        <v>50.498350000000002</v>
      </c>
      <c r="E13" s="89">
        <v>42.664499999999997</v>
      </c>
      <c r="F13" s="89">
        <v>47.969189999999998</v>
      </c>
      <c r="G13" s="113"/>
      <c r="H13" s="89">
        <f t="shared" si="0"/>
        <v>372.32395999999994</v>
      </c>
    </row>
    <row r="14" spans="1:8" ht="15.75" customHeight="1" x14ac:dyDescent="0.2">
      <c r="A14" s="83" t="s">
        <v>28</v>
      </c>
      <c r="B14" s="84">
        <v>1.5380799999999999</v>
      </c>
      <c r="C14" s="84">
        <v>19.320150000000002</v>
      </c>
      <c r="D14" s="84">
        <v>20.289400000000001</v>
      </c>
      <c r="E14" s="84">
        <v>14.72026</v>
      </c>
      <c r="F14" s="84">
        <v>12.34329</v>
      </c>
      <c r="G14" s="113"/>
      <c r="H14" s="84">
        <f t="shared" si="0"/>
        <v>68.211179999999999</v>
      </c>
    </row>
    <row r="15" spans="1:8" ht="15.75" customHeight="1" x14ac:dyDescent="0.2">
      <c r="A15" s="79" t="s">
        <v>29</v>
      </c>
      <c r="B15" s="80">
        <v>240.22828000000001</v>
      </c>
      <c r="C15" s="80">
        <v>222.05202</v>
      </c>
      <c r="D15" s="80">
        <v>48.886670000000002</v>
      </c>
      <c r="E15" s="80">
        <v>20.311229999999998</v>
      </c>
      <c r="F15" s="80">
        <v>5.8940900000000003</v>
      </c>
      <c r="G15" s="113"/>
      <c r="H15" s="80">
        <f t="shared" si="0"/>
        <v>537.37229000000002</v>
      </c>
    </row>
    <row r="16" spans="1:8" ht="15.75" customHeight="1" x14ac:dyDescent="0.2">
      <c r="A16" s="88" t="s">
        <v>30</v>
      </c>
      <c r="B16" s="89">
        <v>106.2889</v>
      </c>
      <c r="C16" s="89">
        <v>82.918980000000005</v>
      </c>
      <c r="D16" s="89">
        <v>28.79</v>
      </c>
      <c r="E16" s="89">
        <v>21.092120000000001</v>
      </c>
      <c r="F16" s="89">
        <v>18.181249999999999</v>
      </c>
      <c r="G16" s="113"/>
      <c r="H16" s="89">
        <f t="shared" si="0"/>
        <v>257.27124999999995</v>
      </c>
    </row>
    <row r="17" spans="1:8" ht="15.75" hidden="1" customHeight="1" x14ac:dyDescent="0.2">
      <c r="A17" s="31" t="s">
        <v>31</v>
      </c>
      <c r="B17" s="36">
        <v>13.613799999999999</v>
      </c>
      <c r="C17" s="36">
        <v>14.72151</v>
      </c>
      <c r="D17" s="36">
        <v>5.3065600000000002</v>
      </c>
      <c r="E17" s="36">
        <v>7.3423600000000002</v>
      </c>
      <c r="F17" s="36">
        <v>12.877190000000001</v>
      </c>
      <c r="G17" s="113"/>
      <c r="H17" s="36">
        <f t="shared" si="0"/>
        <v>53.861419999999995</v>
      </c>
    </row>
    <row r="18" spans="1:8" ht="15.75" hidden="1" customHeight="1" x14ac:dyDescent="0.2">
      <c r="A18" s="33" t="s">
        <v>32</v>
      </c>
      <c r="B18" s="37">
        <v>12.386329999999999</v>
      </c>
      <c r="C18" s="37">
        <v>11.0204</v>
      </c>
      <c r="D18" s="37">
        <v>2.6146099999999999</v>
      </c>
      <c r="E18" s="37">
        <v>0.85948000000000002</v>
      </c>
      <c r="F18" s="37">
        <v>0.99980999999999998</v>
      </c>
      <c r="G18" s="113"/>
      <c r="H18" s="37">
        <f t="shared" si="0"/>
        <v>27.88063</v>
      </c>
    </row>
    <row r="19" spans="1:8" ht="15.75" hidden="1" customHeight="1" x14ac:dyDescent="0.2">
      <c r="A19" s="31" t="s">
        <v>33</v>
      </c>
      <c r="B19" s="36">
        <v>0</v>
      </c>
      <c r="C19" s="36">
        <v>0.32619999999999999</v>
      </c>
      <c r="D19" s="36">
        <v>0.28877999999999998</v>
      </c>
      <c r="E19" s="36">
        <v>0</v>
      </c>
      <c r="F19" s="36">
        <v>3.3493400000000002</v>
      </c>
      <c r="G19" s="113"/>
      <c r="H19" s="36">
        <f t="shared" si="0"/>
        <v>3.9643200000000003</v>
      </c>
    </row>
    <row r="20" spans="1:8" ht="15.75" hidden="1" customHeight="1" x14ac:dyDescent="0.2">
      <c r="A20" s="33" t="s">
        <v>34</v>
      </c>
      <c r="B20" s="37">
        <v>0.99980999999999998</v>
      </c>
      <c r="C20" s="37">
        <v>3.73604</v>
      </c>
      <c r="D20" s="37">
        <v>2.6301999999999999</v>
      </c>
      <c r="E20" s="37">
        <v>2.8148200000000001</v>
      </c>
      <c r="F20" s="37">
        <v>1.99963</v>
      </c>
      <c r="G20" s="113"/>
      <c r="H20" s="37">
        <f t="shared" si="0"/>
        <v>12.180499999999999</v>
      </c>
    </row>
    <row r="21" spans="1:8" ht="15.75" customHeight="1" x14ac:dyDescent="0.2">
      <c r="A21" s="83" t="s">
        <v>35</v>
      </c>
      <c r="B21" s="84">
        <v>26.999939999999999</v>
      </c>
      <c r="C21" s="84">
        <v>29.80415</v>
      </c>
      <c r="D21" s="84">
        <v>10.84014</v>
      </c>
      <c r="E21" s="84">
        <v>11.01665</v>
      </c>
      <c r="F21" s="84">
        <v>19.22597</v>
      </c>
      <c r="G21" s="113"/>
      <c r="H21" s="84">
        <f t="shared" si="0"/>
        <v>97.88685000000001</v>
      </c>
    </row>
    <row r="22" spans="1:8" ht="15.75" customHeight="1" x14ac:dyDescent="0.2">
      <c r="A22" s="79" t="s">
        <v>36</v>
      </c>
      <c r="B22" s="80">
        <v>5.7512600000000003</v>
      </c>
      <c r="C22" s="80">
        <v>4.2805499999999999</v>
      </c>
      <c r="D22" s="80">
        <v>0</v>
      </c>
      <c r="E22" s="80">
        <v>1.9029499999999999</v>
      </c>
      <c r="F22" s="80">
        <v>0.30748999999999999</v>
      </c>
      <c r="G22" s="113"/>
      <c r="H22" s="80">
        <f t="shared" si="0"/>
        <v>12.24225</v>
      </c>
    </row>
    <row r="23" spans="1:8" ht="15.75" customHeight="1" x14ac:dyDescent="0.2">
      <c r="A23" s="88" t="s">
        <v>37</v>
      </c>
      <c r="B23" s="89">
        <v>4.6890799999999997</v>
      </c>
      <c r="C23" s="89">
        <v>8.1375899999999994</v>
      </c>
      <c r="D23" s="89">
        <v>0.99980999999999998</v>
      </c>
      <c r="E23" s="89">
        <v>0</v>
      </c>
      <c r="F23" s="89">
        <v>0</v>
      </c>
      <c r="G23" s="113"/>
      <c r="H23" s="89">
        <f t="shared" si="0"/>
        <v>13.82648</v>
      </c>
    </row>
    <row r="24" spans="1:8" ht="15.75" customHeight="1" x14ac:dyDescent="0.2">
      <c r="A24" s="83" t="s">
        <v>38</v>
      </c>
      <c r="B24" s="84">
        <v>15.67455</v>
      </c>
      <c r="C24" s="84">
        <v>18.72513</v>
      </c>
      <c r="D24" s="84">
        <v>7.6061899999999998</v>
      </c>
      <c r="E24" s="84">
        <v>0.49210999999999999</v>
      </c>
      <c r="F24" s="84">
        <v>2.9027599999999998</v>
      </c>
      <c r="G24" s="113"/>
      <c r="H24" s="84">
        <f t="shared" si="0"/>
        <v>45.400739999999999</v>
      </c>
    </row>
    <row r="25" spans="1:8" ht="15.75" customHeight="1" x14ac:dyDescent="0.2">
      <c r="A25" s="79" t="s">
        <v>39</v>
      </c>
      <c r="B25" s="80">
        <v>64.413399999999996</v>
      </c>
      <c r="C25" s="80">
        <v>23.754760000000001</v>
      </c>
      <c r="D25" s="80">
        <v>4.67598</v>
      </c>
      <c r="E25" s="80">
        <v>10.15156</v>
      </c>
      <c r="F25" s="80">
        <v>6.07559</v>
      </c>
      <c r="G25" s="113"/>
      <c r="H25" s="80">
        <f t="shared" si="0"/>
        <v>109.07129</v>
      </c>
    </row>
    <row r="26" spans="1:8" ht="15.75" customHeight="1" x14ac:dyDescent="0.2">
      <c r="A26" s="88" t="s">
        <v>40</v>
      </c>
      <c r="B26" s="89">
        <v>131.84432000000001</v>
      </c>
      <c r="C26" s="89">
        <v>85.928399999999996</v>
      </c>
      <c r="D26" s="89">
        <v>13.820869999999999</v>
      </c>
      <c r="E26" s="89">
        <v>3.43167</v>
      </c>
      <c r="F26" s="89">
        <v>3.1036000000000001</v>
      </c>
      <c r="G26" s="113"/>
      <c r="H26" s="89">
        <f t="shared" si="0"/>
        <v>238.12886</v>
      </c>
    </row>
    <row r="27" spans="1:8" ht="15.75" customHeight="1" x14ac:dyDescent="0.2">
      <c r="A27" s="83" t="s">
        <v>41</v>
      </c>
      <c r="B27" s="84">
        <v>5.5647700000000002</v>
      </c>
      <c r="C27" s="84">
        <v>6.2527299999999997</v>
      </c>
      <c r="D27" s="84">
        <v>3.2458100000000001</v>
      </c>
      <c r="E27" s="84">
        <v>2.5104500000000001</v>
      </c>
      <c r="F27" s="84">
        <v>4.1682800000000002</v>
      </c>
      <c r="G27" s="113"/>
      <c r="H27" s="84">
        <f t="shared" si="0"/>
        <v>21.742039999999999</v>
      </c>
    </row>
    <row r="28" spans="1:8" ht="15.75" customHeight="1" x14ac:dyDescent="0.2">
      <c r="A28" s="79" t="s">
        <v>42</v>
      </c>
      <c r="B28" s="80">
        <v>75.929649999999995</v>
      </c>
      <c r="C28" s="80">
        <v>108.20246</v>
      </c>
      <c r="D28" s="80">
        <v>43.790309999999998</v>
      </c>
      <c r="E28" s="80">
        <v>32.289029999999997</v>
      </c>
      <c r="F28" s="80">
        <v>31.02975</v>
      </c>
      <c r="G28" s="113"/>
      <c r="H28" s="80">
        <f t="shared" si="0"/>
        <v>291.24119999999999</v>
      </c>
    </row>
    <row r="29" spans="1:8" ht="15.75" customHeight="1" x14ac:dyDescent="0.2">
      <c r="A29" s="88" t="s">
        <v>43</v>
      </c>
      <c r="B29" s="89">
        <v>1.5580400000000001</v>
      </c>
      <c r="C29" s="89">
        <v>1.1919200000000001</v>
      </c>
      <c r="D29" s="89">
        <v>0</v>
      </c>
      <c r="E29" s="89">
        <v>0.21579999999999999</v>
      </c>
      <c r="F29" s="89">
        <v>0</v>
      </c>
      <c r="G29" s="113"/>
      <c r="H29" s="89">
        <f t="shared" si="0"/>
        <v>2.9657600000000004</v>
      </c>
    </row>
    <row r="30" spans="1:8" ht="15.75" customHeight="1" x14ac:dyDescent="0.2">
      <c r="A30" s="83" t="s">
        <v>44</v>
      </c>
      <c r="B30" s="84">
        <v>9.6307600000000004</v>
      </c>
      <c r="C30" s="84">
        <v>22.045159999999999</v>
      </c>
      <c r="D30" s="84">
        <v>21.840579999999999</v>
      </c>
      <c r="E30" s="84">
        <v>14.05414</v>
      </c>
      <c r="F30" s="84">
        <v>11.01915</v>
      </c>
      <c r="G30" s="113"/>
      <c r="H30" s="84">
        <f t="shared" si="0"/>
        <v>78.589789999999994</v>
      </c>
    </row>
    <row r="31" spans="1:8" ht="15.75" customHeight="1" x14ac:dyDescent="0.2">
      <c r="A31" s="79" t="s">
        <v>45</v>
      </c>
      <c r="B31" s="80">
        <v>1.24244</v>
      </c>
      <c r="C31" s="80">
        <v>2.7480799999999999</v>
      </c>
      <c r="D31" s="80">
        <v>5.0084200000000001</v>
      </c>
      <c r="E31" s="80">
        <v>0.99980999999999998</v>
      </c>
      <c r="F31" s="80">
        <v>7.0517099999999999</v>
      </c>
      <c r="G31" s="113"/>
      <c r="H31" s="80">
        <f t="shared" si="0"/>
        <v>17.050460000000001</v>
      </c>
    </row>
    <row r="32" spans="1:8" ht="15.75" customHeight="1" x14ac:dyDescent="0.2">
      <c r="A32" s="88" t="s">
        <v>46</v>
      </c>
      <c r="B32" s="89">
        <v>7.1502499999999998</v>
      </c>
      <c r="C32" s="89">
        <v>25.27974</v>
      </c>
      <c r="D32" s="89">
        <v>8.2461199999999995</v>
      </c>
      <c r="E32" s="89">
        <v>11.42456</v>
      </c>
      <c r="F32" s="89">
        <v>3.70112</v>
      </c>
      <c r="G32" s="113"/>
      <c r="H32" s="89">
        <f t="shared" si="0"/>
        <v>55.801790000000004</v>
      </c>
    </row>
    <row r="33" spans="1:19" ht="15.75" customHeight="1" x14ac:dyDescent="0.2">
      <c r="A33" s="83" t="s">
        <v>47</v>
      </c>
      <c r="B33" s="84">
        <v>143.52647999999999</v>
      </c>
      <c r="C33" s="84">
        <v>133.52522999999999</v>
      </c>
      <c r="D33" s="84">
        <v>31.657209999999999</v>
      </c>
      <c r="E33" s="84">
        <v>18.41826</v>
      </c>
      <c r="F33" s="84">
        <v>6.5583499999999999</v>
      </c>
      <c r="G33" s="113"/>
      <c r="H33" s="84">
        <f t="shared" si="0"/>
        <v>333.68552999999997</v>
      </c>
    </row>
    <row r="34" spans="1:19" ht="15.75" customHeight="1" x14ac:dyDescent="0.2">
      <c r="A34" s="79" t="s">
        <v>48</v>
      </c>
      <c r="B34" s="80">
        <v>73.114199999999997</v>
      </c>
      <c r="C34" s="80">
        <v>61.103349999999999</v>
      </c>
      <c r="D34" s="80">
        <v>31.6859</v>
      </c>
      <c r="E34" s="80">
        <v>22.270320000000002</v>
      </c>
      <c r="F34" s="80">
        <v>17.63176</v>
      </c>
      <c r="G34" s="113"/>
      <c r="H34" s="80">
        <f t="shared" si="0"/>
        <v>205.80552999999998</v>
      </c>
    </row>
    <row r="35" spans="1:19" ht="15.75" customHeight="1" x14ac:dyDescent="0.2">
      <c r="A35" s="88" t="s">
        <v>49</v>
      </c>
      <c r="B35" s="89">
        <v>48.224290000000003</v>
      </c>
      <c r="C35" s="89">
        <v>36.754820000000002</v>
      </c>
      <c r="D35" s="89">
        <v>17.812010000000001</v>
      </c>
      <c r="E35" s="89">
        <v>28.375229999999998</v>
      </c>
      <c r="F35" s="89">
        <v>14.0585</v>
      </c>
      <c r="G35" s="113"/>
      <c r="H35" s="89">
        <f t="shared" si="0"/>
        <v>145.22485</v>
      </c>
    </row>
    <row r="36" spans="1:19" ht="15.75" customHeight="1" x14ac:dyDescent="0.2">
      <c r="A36" s="83" t="s">
        <v>50</v>
      </c>
      <c r="B36" s="84">
        <v>339.34947</v>
      </c>
      <c r="C36" s="84">
        <v>386.06374</v>
      </c>
      <c r="D36" s="84">
        <v>145.77932999999999</v>
      </c>
      <c r="E36" s="84">
        <v>79.884609999999995</v>
      </c>
      <c r="F36" s="84">
        <v>37.288719999999998</v>
      </c>
      <c r="G36" s="113"/>
      <c r="H36" s="84">
        <f t="shared" si="0"/>
        <v>988.36586999999986</v>
      </c>
    </row>
    <row r="37" spans="1:19" ht="15.75" customHeight="1" x14ac:dyDescent="0.2">
      <c r="A37" s="79" t="s">
        <v>51</v>
      </c>
      <c r="B37" s="80">
        <v>415.25853000000001</v>
      </c>
      <c r="C37" s="80">
        <v>323.88386000000003</v>
      </c>
      <c r="D37" s="80">
        <v>140.53826000000001</v>
      </c>
      <c r="E37" s="80">
        <v>95.019019999999998</v>
      </c>
      <c r="F37" s="80">
        <v>50.441589999999998</v>
      </c>
      <c r="G37" s="113"/>
      <c r="H37" s="80">
        <f t="shared" si="0"/>
        <v>1025.1412599999999</v>
      </c>
    </row>
    <row r="38" spans="1:19" ht="15.75" customHeight="1" x14ac:dyDescent="0.2">
      <c r="A38" s="88" t="s">
        <v>52</v>
      </c>
      <c r="B38" s="89">
        <v>126.79536</v>
      </c>
      <c r="C38" s="89">
        <v>47.449640000000002</v>
      </c>
      <c r="D38" s="89">
        <v>19.24156</v>
      </c>
      <c r="E38" s="89">
        <v>46.358139999999999</v>
      </c>
      <c r="F38" s="89">
        <v>27.28435</v>
      </c>
      <c r="G38" s="113"/>
      <c r="H38" s="89">
        <f t="shared" si="0"/>
        <v>267.12905000000001</v>
      </c>
    </row>
    <row r="39" spans="1:19" ht="15.75" customHeight="1" x14ac:dyDescent="0.2">
      <c r="A39" s="83" t="s">
        <v>53</v>
      </c>
      <c r="B39" s="84">
        <v>31.790679999999998</v>
      </c>
      <c r="C39" s="84">
        <v>44.14208</v>
      </c>
      <c r="D39" s="84">
        <v>5.9988799999999998</v>
      </c>
      <c r="E39" s="84">
        <v>31.410219999999999</v>
      </c>
      <c r="F39" s="84">
        <v>24.795110000000001</v>
      </c>
      <c r="G39" s="113"/>
      <c r="H39" s="84">
        <f t="shared" si="0"/>
        <v>138.13696999999999</v>
      </c>
    </row>
    <row r="40" spans="1:19" ht="15.75" customHeight="1" x14ac:dyDescent="0.2">
      <c r="A40" s="79" t="s">
        <v>54</v>
      </c>
      <c r="B40" s="80">
        <v>77.27749</v>
      </c>
      <c r="C40" s="80">
        <v>101.10896</v>
      </c>
      <c r="D40" s="80">
        <v>53.724820000000001</v>
      </c>
      <c r="E40" s="80">
        <v>48.335929999999998</v>
      </c>
      <c r="F40" s="80">
        <v>27.494540000000001</v>
      </c>
      <c r="G40" s="113"/>
      <c r="H40" s="80">
        <f t="shared" si="0"/>
        <v>307.94173999999998</v>
      </c>
    </row>
    <row r="41" spans="1:19" ht="15.75" customHeight="1" x14ac:dyDescent="0.2">
      <c r="A41" s="88" t="s">
        <v>214</v>
      </c>
      <c r="B41" s="89">
        <v>203.16959</v>
      </c>
      <c r="C41" s="89">
        <v>121.32801000000001</v>
      </c>
      <c r="D41" s="89">
        <v>44.614109999999997</v>
      </c>
      <c r="E41" s="89">
        <v>25.740659999999998</v>
      </c>
      <c r="F41" s="89">
        <v>13.16541</v>
      </c>
      <c r="G41" s="113"/>
      <c r="H41" s="89">
        <f t="shared" si="0"/>
        <v>408.01778000000002</v>
      </c>
    </row>
    <row r="42" spans="1:19" ht="15.75" customHeight="1" x14ac:dyDescent="0.2">
      <c r="A42" s="83" t="s">
        <v>55</v>
      </c>
      <c r="B42" s="84">
        <v>111.86802</v>
      </c>
      <c r="C42" s="84">
        <v>123.58947000000001</v>
      </c>
      <c r="D42" s="84">
        <v>38.558599999999998</v>
      </c>
      <c r="E42" s="84">
        <v>5.4812000000000003</v>
      </c>
      <c r="F42" s="84">
        <v>1.74702</v>
      </c>
      <c r="G42" s="113"/>
      <c r="H42" s="84">
        <f t="shared" si="0"/>
        <v>281.24431000000004</v>
      </c>
    </row>
    <row r="43" spans="1:19" ht="15.75" customHeight="1" x14ac:dyDescent="0.2">
      <c r="A43" s="79" t="s">
        <v>56</v>
      </c>
      <c r="B43" s="80">
        <v>47.777079999999998</v>
      </c>
      <c r="C43" s="80">
        <v>15.46186</v>
      </c>
      <c r="D43" s="80">
        <v>9.1498799999999996</v>
      </c>
      <c r="E43" s="80">
        <v>7.9061899999999996</v>
      </c>
      <c r="F43" s="80">
        <v>2.9994399999999999</v>
      </c>
      <c r="G43" s="113"/>
      <c r="H43" s="80">
        <f t="shared" si="0"/>
        <v>83.294449999999983</v>
      </c>
    </row>
    <row r="44" spans="1:19" ht="15.75" customHeight="1" x14ac:dyDescent="0.2">
      <c r="A44" s="88" t="s">
        <v>57</v>
      </c>
      <c r="B44" s="89">
        <v>267.71159</v>
      </c>
      <c r="C44" s="89">
        <v>104.0111</v>
      </c>
      <c r="D44" s="89">
        <v>32.272190000000002</v>
      </c>
      <c r="E44" s="89">
        <v>29.47608</v>
      </c>
      <c r="F44" s="89">
        <v>14.443960000000001</v>
      </c>
      <c r="G44" s="113"/>
      <c r="H44" s="89">
        <f t="shared" si="0"/>
        <v>447.91492000000005</v>
      </c>
    </row>
    <row r="45" spans="1:19" ht="15.75" customHeight="1" x14ac:dyDescent="0.2">
      <c r="A45" s="83" t="s">
        <v>58</v>
      </c>
      <c r="B45" s="84">
        <v>196.97748000000001</v>
      </c>
      <c r="C45" s="84">
        <v>60.39481</v>
      </c>
      <c r="D45" s="84">
        <v>17.103470000000002</v>
      </c>
      <c r="E45" s="84">
        <v>12.51357</v>
      </c>
      <c r="F45" s="84">
        <v>2.9376899999999999</v>
      </c>
      <c r="G45" s="113"/>
      <c r="H45" s="84">
        <f t="shared" si="0"/>
        <v>289.92702000000003</v>
      </c>
    </row>
    <row r="46" spans="1:19" ht="15.75" customHeight="1" x14ac:dyDescent="0.2">
      <c r="A46" s="79" t="s">
        <v>59</v>
      </c>
      <c r="B46" s="80">
        <v>361.54494</v>
      </c>
      <c r="C46" s="80">
        <v>430.34491000000003</v>
      </c>
      <c r="D46" s="80">
        <v>256.07684</v>
      </c>
      <c r="E46" s="80">
        <v>157.97354999999999</v>
      </c>
      <c r="F46" s="80">
        <v>121.99027</v>
      </c>
      <c r="G46" s="113"/>
      <c r="H46" s="80">
        <f t="shared" si="0"/>
        <v>1327.9305099999999</v>
      </c>
    </row>
    <row r="47" spans="1:19" ht="15.75" customHeight="1" x14ac:dyDescent="0.2">
      <c r="A47" s="38"/>
      <c r="B47" s="32"/>
      <c r="C47" s="23"/>
      <c r="D47" s="23"/>
      <c r="E47" s="32"/>
      <c r="F47" s="23"/>
      <c r="G47" s="2"/>
      <c r="H47" s="32"/>
    </row>
    <row r="48" spans="1:19" ht="15.75" customHeight="1" x14ac:dyDescent="0.2">
      <c r="A48" s="86" t="s">
        <v>20</v>
      </c>
      <c r="B48" s="87">
        <f>SUM(B9:B46)-SUM(B17:B20)</f>
        <v>5064.0421700000006</v>
      </c>
      <c r="C48" s="87">
        <f>SUM(C9:C46)-SUM(C17:C20)</f>
        <v>4562.728259999999</v>
      </c>
      <c r="D48" s="87">
        <f>SUM(D9:D46)-SUM(D17:D20)</f>
        <v>1704.5823199999995</v>
      </c>
      <c r="E48" s="87">
        <f>SUM(E9:E46)-SUM(E17:E20)</f>
        <v>1210.3211900000001</v>
      </c>
      <c r="F48" s="87">
        <f>SUM(F9:F46)-SUM(F17:F20)</f>
        <v>788.30854000000011</v>
      </c>
      <c r="G48" s="114"/>
      <c r="H48" s="87">
        <f t="shared" ref="H48" si="1">SUM(H9:H46)-SUM(H17:H20)</f>
        <v>13329.982479999997</v>
      </c>
      <c r="I48" s="72">
        <v>5.2365189299999999</v>
      </c>
      <c r="J48" s="72">
        <v>4.7201928799999999</v>
      </c>
      <c r="K48" s="72">
        <v>5.5500966700000003</v>
      </c>
      <c r="L48" s="34"/>
      <c r="M48" s="34"/>
      <c r="N48" s="34"/>
      <c r="O48" s="34"/>
      <c r="P48" s="34"/>
      <c r="Q48" s="34"/>
      <c r="R48" s="34"/>
      <c r="S48" s="34"/>
    </row>
    <row r="49" spans="1:21" ht="15.75" customHeight="1" x14ac:dyDescent="0.2">
      <c r="B49" s="32"/>
      <c r="C49" s="23"/>
      <c r="D49" s="23"/>
      <c r="E49" s="32"/>
      <c r="F49" s="23"/>
      <c r="G49" s="2"/>
      <c r="H49" s="32"/>
    </row>
    <row r="50" spans="1:21" ht="15.75" customHeight="1" x14ac:dyDescent="0.2">
      <c r="A50" s="107" t="s">
        <v>60</v>
      </c>
      <c r="B50" s="89">
        <v>458.38022000000001</v>
      </c>
      <c r="C50" s="89">
        <v>279.85156000000001</v>
      </c>
      <c r="D50" s="89">
        <v>104.37223</v>
      </c>
      <c r="E50" s="89">
        <v>168.77877000000001</v>
      </c>
      <c r="F50" s="89">
        <v>148.34279000000001</v>
      </c>
      <c r="G50" s="102"/>
      <c r="H50" s="89">
        <f>SUM(B50:F50)</f>
        <v>1159.7255700000001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21" s="34" customFormat="1" ht="15.75" customHeight="1" x14ac:dyDescent="0.2">
      <c r="A51" s="109" t="s">
        <v>61</v>
      </c>
      <c r="B51" s="84">
        <v>1340.5594699999999</v>
      </c>
      <c r="C51" s="84">
        <v>1558.99956</v>
      </c>
      <c r="D51" s="84">
        <v>567.79890999999998</v>
      </c>
      <c r="E51" s="84">
        <v>320.70105000000001</v>
      </c>
      <c r="F51" s="84">
        <v>180.42662000000001</v>
      </c>
      <c r="G51" s="102"/>
      <c r="H51" s="84">
        <f t="shared" ref="H51:H52" si="2">SUM(B51:F51)</f>
        <v>3968.4856100000002</v>
      </c>
      <c r="S51" s="24"/>
      <c r="T51" s="24"/>
      <c r="U51" s="24"/>
    </row>
    <row r="52" spans="1:21" ht="15" x14ac:dyDescent="0.2">
      <c r="A52" s="110" t="s">
        <v>62</v>
      </c>
      <c r="B52" s="80">
        <v>1002.74184</v>
      </c>
      <c r="C52" s="80">
        <v>855.25540999999998</v>
      </c>
      <c r="D52" s="80">
        <v>355.05707000000001</v>
      </c>
      <c r="E52" s="80">
        <v>271.90732000000003</v>
      </c>
      <c r="F52" s="80">
        <v>146.70491999999999</v>
      </c>
      <c r="G52" s="102"/>
      <c r="H52" s="80">
        <f t="shared" si="2"/>
        <v>2631.6665599999997</v>
      </c>
      <c r="I52" s="24"/>
      <c r="J52" s="24"/>
      <c r="K52" s="24"/>
    </row>
    <row r="53" spans="1:21" x14ac:dyDescent="0.2">
      <c r="A53" s="27" t="s">
        <v>63</v>
      </c>
      <c r="G53" s="1"/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U53"/>
  <sheetViews>
    <sheetView showGridLines="0" topLeftCell="A7" zoomScaleNormal="100" zoomScaleSheetLayoutView="50" workbookViewId="0">
      <selection activeCell="P34" sqref="P34"/>
    </sheetView>
  </sheetViews>
  <sheetFormatPr defaultRowHeight="12.75" x14ac:dyDescent="0.2"/>
  <cols>
    <col min="1" max="1" width="17.140625" style="27" customWidth="1"/>
    <col min="2" max="6" width="9.7109375" customWidth="1"/>
    <col min="7" max="7" width="1.140625" customWidth="1"/>
    <col min="8" max="8" width="9.7109375" customWidth="1"/>
    <col min="10" max="13" width="1" customWidth="1"/>
  </cols>
  <sheetData>
    <row r="1" spans="1:8" s="24" customFormat="1" ht="15.75" customHeight="1" x14ac:dyDescent="0.25">
      <c r="A1" s="16" t="s">
        <v>21</v>
      </c>
    </row>
    <row r="2" spans="1:8" ht="15.75" customHeight="1" x14ac:dyDescent="0.2"/>
    <row r="3" spans="1:8" ht="15.75" customHeight="1" x14ac:dyDescent="0.25">
      <c r="A3" s="16" t="s">
        <v>185</v>
      </c>
    </row>
    <row r="4" spans="1:8" ht="15.75" customHeight="1" x14ac:dyDescent="0.25">
      <c r="A4" s="16"/>
    </row>
    <row r="5" spans="1:8" ht="15.75" customHeight="1" x14ac:dyDescent="0.2"/>
    <row r="6" spans="1:8" s="27" customFormat="1" ht="15.75" customHeight="1" x14ac:dyDescent="0.2">
      <c r="B6" s="44"/>
      <c r="C6" s="44"/>
      <c r="D6" s="44"/>
      <c r="E6" s="44"/>
      <c r="F6" s="44"/>
      <c r="G6" s="44"/>
      <c r="H6" s="45"/>
    </row>
    <row r="7" spans="1:8" s="27" customFormat="1" ht="15.75" customHeight="1" x14ac:dyDescent="0.2">
      <c r="B7" s="45" t="s">
        <v>64</v>
      </c>
      <c r="C7" s="45" t="s">
        <v>65</v>
      </c>
      <c r="D7" s="45" t="s">
        <v>66</v>
      </c>
      <c r="E7" s="45" t="s">
        <v>67</v>
      </c>
      <c r="F7" s="45" t="s">
        <v>68</v>
      </c>
      <c r="G7" s="45"/>
      <c r="H7" s="45" t="s">
        <v>13</v>
      </c>
    </row>
    <row r="8" spans="1:8" s="27" customFormat="1" ht="15.75" customHeight="1" x14ac:dyDescent="0.2">
      <c r="B8" s="45"/>
      <c r="C8" s="45"/>
      <c r="D8" s="45"/>
      <c r="E8" s="45"/>
      <c r="F8" s="45"/>
      <c r="G8" s="45"/>
      <c r="H8" s="45"/>
    </row>
    <row r="9" spans="1:8" ht="15.75" customHeight="1" x14ac:dyDescent="0.2">
      <c r="A9" s="79" t="s">
        <v>207</v>
      </c>
      <c r="B9" s="91">
        <f>IF(OR('Tabel 4 F'!B9&lt;5,'Tabel 4 Be'!B9&lt;0.5),"-",IFERROR('Tabel 4 Be'!B9/'Tabel 4 F'!B9*100,"-"))</f>
        <v>6.0242863901592809</v>
      </c>
      <c r="C9" s="91">
        <f>IF(OR('Tabel 4 F'!C9&lt;5,'Tabel 4 Be'!C9&lt;0.5),"-",IFERROR('Tabel 4 Be'!C9/'Tabel 4 F'!C9*100,"-"))</f>
        <v>1.8719806763285023</v>
      </c>
      <c r="D9" s="91">
        <f>IF(OR('Tabel 4 F'!D9&lt;5,'Tabel 4 Be'!D9&lt;0.5),"-",IFERROR('Tabel 4 Be'!D9/'Tabel 4 F'!D9*100,"-"))</f>
        <v>0.67887016608073714</v>
      </c>
      <c r="E9" s="91">
        <f>IF(OR('Tabel 4 F'!E9&lt;5,'Tabel 4 Be'!E9&lt;0.5),"-",IFERROR('Tabel 4 Be'!E9/'Tabel 4 F'!E9*100,"-"))</f>
        <v>0.88457697246397493</v>
      </c>
      <c r="F9" s="91">
        <f>IF(OR('Tabel 4 F'!F9&lt;5,'Tabel 4 Be'!F9&lt;0.5),"-",IFERROR('Tabel 4 Be'!F9/'Tabel 4 F'!F9*100,"-"))</f>
        <v>1.8821603927986905</v>
      </c>
      <c r="G9" s="115"/>
      <c r="H9" s="91">
        <f>IF(OR('Tabel 4 F'!H9&lt;5,'Tabel 4 Be'!H9&lt;0.5),"-",IFERROR('Tabel 4 Be'!H9/'Tabel 4 F'!H9*100,"-"))</f>
        <v>2.1411533604602218</v>
      </c>
    </row>
    <row r="10" spans="1:8" ht="15.75" customHeight="1" x14ac:dyDescent="0.2">
      <c r="A10" s="88" t="s">
        <v>208</v>
      </c>
      <c r="B10" s="92">
        <f>IF(OR('Tabel 4 F'!B10&lt;5,'Tabel 4 Be'!B10&lt;0.5),"-",IFERROR('Tabel 4 Be'!B10/'Tabel 4 F'!B10*100,"-"))</f>
        <v>7.7850877192982466</v>
      </c>
      <c r="C10" s="92">
        <f>IF(OR('Tabel 4 F'!C10&lt;5,'Tabel 4 Be'!C10&lt;0.5),"-",IFERROR('Tabel 4 Be'!C10/'Tabel 4 F'!C10*100,"-"))</f>
        <v>1.9398642095053349</v>
      </c>
      <c r="D10" s="92">
        <f>IF(OR('Tabel 4 F'!D10&lt;5,'Tabel 4 Be'!D10&lt;0.5),"-",IFERROR('Tabel 4 Be'!D10/'Tabel 4 F'!D10*100,"-"))</f>
        <v>0.8848422672480124</v>
      </c>
      <c r="E10" s="92">
        <f>IF(OR('Tabel 4 F'!E10&lt;5,'Tabel 4 Be'!E10&lt;0.5),"-",IFERROR('Tabel 4 Be'!E10/'Tabel 4 F'!E10*100,"-"))</f>
        <v>1.07393638992152</v>
      </c>
      <c r="F10" s="92">
        <f>IF(OR('Tabel 4 F'!F10&lt;5,'Tabel 4 Be'!F10&lt;0.5),"-",IFERROR('Tabel 4 Be'!F10/'Tabel 4 F'!F10*100,"-"))</f>
        <v>2.3328149300155521</v>
      </c>
      <c r="G10" s="115"/>
      <c r="H10" s="92">
        <f>IF(OR('Tabel 4 F'!H10&lt;5,'Tabel 4 Be'!H10&lt;0.5),"-",IFERROR('Tabel 4 Be'!H10/'Tabel 4 F'!H10*100,"-"))</f>
        <v>2.0727616754106819</v>
      </c>
    </row>
    <row r="11" spans="1:8" ht="15.75" customHeight="1" x14ac:dyDescent="0.2">
      <c r="A11" s="83" t="s">
        <v>209</v>
      </c>
      <c r="B11" s="93">
        <f>IF(OR('Tabel 4 F'!B11&lt;5,'Tabel 4 Be'!B11&lt;0.5),"-",IFERROR('Tabel 4 Be'!B11/'Tabel 4 F'!B11*100,"-"))</f>
        <v>10.598572213069742</v>
      </c>
      <c r="C11" s="93">
        <f>IF(OR('Tabel 4 F'!C11&lt;5,'Tabel 4 Be'!C11&lt;0.5),"-",IFERROR('Tabel 4 Be'!C11/'Tabel 4 F'!C11*100,"-"))</f>
        <v>4.0326040326040324</v>
      </c>
      <c r="D11" s="93">
        <f>IF(OR('Tabel 4 F'!D11&lt;5,'Tabel 4 Be'!D11&lt;0.5),"-",IFERROR('Tabel 4 Be'!D11/'Tabel 4 F'!D11*100,"-"))</f>
        <v>2.159827213822894</v>
      </c>
      <c r="E11" s="93">
        <f>IF(OR('Tabel 4 F'!E11&lt;5,'Tabel 4 Be'!E11&lt;0.5),"-",IFERROR('Tabel 4 Be'!E11/'Tabel 4 F'!E11*100,"-"))</f>
        <v>1.9985196150999258</v>
      </c>
      <c r="F11" s="93">
        <f>IF(OR('Tabel 4 F'!F11&lt;5,'Tabel 4 Be'!F11&lt;0.5),"-",IFERROR('Tabel 4 Be'!F11/'Tabel 4 F'!F11*100,"-"))</f>
        <v>3.8461538461538463</v>
      </c>
      <c r="G11" s="115"/>
      <c r="H11" s="93">
        <f>IF(OR('Tabel 4 F'!H11&lt;5,'Tabel 4 Be'!H11&lt;0.5),"-",IFERROR('Tabel 4 Be'!H11/'Tabel 4 F'!H11*100,"-"))</f>
        <v>5.1976998172335396</v>
      </c>
    </row>
    <row r="12" spans="1:8" ht="15.75" customHeight="1" x14ac:dyDescent="0.2">
      <c r="A12" s="79" t="s">
        <v>26</v>
      </c>
      <c r="B12" s="91">
        <f>IF(OR('Tabel 4 F'!B12&lt;5,'Tabel 4 Be'!B12&lt;0.5),"-",IFERROR('Tabel 4 Be'!B12/'Tabel 4 F'!B12*100,"-"))</f>
        <v>20.764381402679273</v>
      </c>
      <c r="C12" s="91">
        <f>IF(OR('Tabel 4 F'!C12&lt;5,'Tabel 4 Be'!C12&lt;0.5),"-",IFERROR('Tabel 4 Be'!C12/'Tabel 4 F'!C12*100,"-"))</f>
        <v>8.4682926829268297</v>
      </c>
      <c r="D12" s="91">
        <f>IF(OR('Tabel 4 F'!D12&lt;5,'Tabel 4 Be'!D12&lt;0.5),"-",IFERROR('Tabel 4 Be'!D12/'Tabel 4 F'!D12*100,"-"))</f>
        <v>3.7047992309398801</v>
      </c>
      <c r="E12" s="91">
        <f>IF(OR('Tabel 4 F'!E12&lt;5,'Tabel 4 Be'!E12&lt;0.5),"-",IFERROR('Tabel 4 Be'!E12/'Tabel 4 F'!E12*100,"-"))</f>
        <v>3.684283151648958</v>
      </c>
      <c r="F12" s="91">
        <f>IF(OR('Tabel 4 F'!F12&lt;5,'Tabel 4 Be'!F12&lt;0.5),"-",IFERROR('Tabel 4 Be'!F12/'Tabel 4 F'!F12*100,"-"))</f>
        <v>5.0912176495545181</v>
      </c>
      <c r="G12" s="115"/>
      <c r="H12" s="91">
        <f>IF(OR('Tabel 4 F'!H12&lt;5,'Tabel 4 Be'!H12&lt;0.5),"-",IFERROR('Tabel 4 Be'!H12/'Tabel 4 F'!H12*100,"-"))</f>
        <v>7.4441231814218192</v>
      </c>
    </row>
    <row r="13" spans="1:8" ht="15.75" customHeight="1" x14ac:dyDescent="0.2">
      <c r="A13" s="88" t="s">
        <v>27</v>
      </c>
      <c r="B13" s="92">
        <f>IF(OR('Tabel 4 F'!B13&lt;5,'Tabel 4 Be'!B13&lt;0.5),"-",IFERROR('Tabel 4 Be'!B13/'Tabel 4 F'!B13*100,"-"))</f>
        <v>12.05320033250208</v>
      </c>
      <c r="C13" s="92">
        <f>IF(OR('Tabel 4 F'!C13&lt;5,'Tabel 4 Be'!C13&lt;0.5),"-",IFERROR('Tabel 4 Be'!C13/'Tabel 4 F'!C13*100,"-"))</f>
        <v>3.931888544891641</v>
      </c>
      <c r="D13" s="92">
        <f>IF(OR('Tabel 4 F'!D13&lt;5,'Tabel 4 Be'!D13&lt;0.5),"-",IFERROR('Tabel 4 Be'!D13/'Tabel 4 F'!D13*100,"-"))</f>
        <v>1.4081255771006465</v>
      </c>
      <c r="E13" s="92">
        <f>IF(OR('Tabel 4 F'!E13&lt;5,'Tabel 4 Be'!E13&lt;0.5),"-",IFERROR('Tabel 4 Be'!E13/'Tabel 4 F'!E13*100,"-"))</f>
        <v>1.2012012012012012</v>
      </c>
      <c r="F13" s="92">
        <f>IF(OR('Tabel 4 F'!F13&lt;5,'Tabel 4 Be'!F13&lt;0.5),"-",IFERROR('Tabel 4 Be'!F13/'Tabel 4 F'!F13*100,"-"))</f>
        <v>3.0442274554853532</v>
      </c>
      <c r="G13" s="115"/>
      <c r="H13" s="92">
        <f>IF(OR('Tabel 4 F'!H13&lt;5,'Tabel 4 Be'!H13&lt;0.5),"-",IFERROR('Tabel 4 Be'!H13/'Tabel 4 F'!H13*100,"-"))</f>
        <v>2.9524772497472194</v>
      </c>
    </row>
    <row r="14" spans="1:8" ht="15.75" customHeight="1" x14ac:dyDescent="0.2">
      <c r="A14" s="83" t="s">
        <v>28</v>
      </c>
      <c r="B14" s="93">
        <f>IF(OR('Tabel 4 F'!B14&lt;5,'Tabel 4 Be'!B14&lt;0.5),"-",IFERROR('Tabel 4 Be'!B14/'Tabel 4 F'!B14*100,"-"))</f>
        <v>7.1428571428571423</v>
      </c>
      <c r="C14" s="93">
        <f>IF(OR('Tabel 4 F'!C14&lt;5,'Tabel 4 Be'!C14&lt;0.5),"-",IFERROR('Tabel 4 Be'!C14/'Tabel 4 F'!C14*100,"-"))</f>
        <v>4.0257648953301128</v>
      </c>
      <c r="D14" s="93">
        <f>IF(OR('Tabel 4 F'!D14&lt;5,'Tabel 4 Be'!D14&lt;0.5),"-",IFERROR('Tabel 4 Be'!D14/'Tabel 4 F'!D14*100,"-"))</f>
        <v>2.3760330578512399</v>
      </c>
      <c r="E14" s="93">
        <f>IF(OR('Tabel 4 F'!E14&lt;5,'Tabel 4 Be'!E14&lt;0.5),"-",IFERROR('Tabel 4 Be'!E14/'Tabel 4 F'!E14*100,"-"))</f>
        <v>2.3943661971830985</v>
      </c>
      <c r="F14" s="93">
        <f>IF(OR('Tabel 4 F'!F14&lt;5,'Tabel 4 Be'!F14&lt;0.5),"-",IFERROR('Tabel 4 Be'!F14/'Tabel 4 F'!F14*100,"-"))</f>
        <v>6.6985645933014357</v>
      </c>
      <c r="G14" s="115"/>
      <c r="H14" s="93">
        <f>IF(OR('Tabel 4 F'!H14&lt;5,'Tabel 4 Be'!H14&lt;0.5),"-",IFERROR('Tabel 4 Be'!H14/'Tabel 4 F'!H14*100,"-"))</f>
        <v>3.1940063091482651</v>
      </c>
    </row>
    <row r="15" spans="1:8" ht="15.75" customHeight="1" x14ac:dyDescent="0.2">
      <c r="A15" s="79" t="s">
        <v>29</v>
      </c>
      <c r="B15" s="91">
        <f>IF(OR('Tabel 4 F'!B15&lt;5,'Tabel 4 Be'!B15&lt;0.5),"-",IFERROR('Tabel 4 Be'!B15/'Tabel 4 F'!B15*100,"-"))</f>
        <v>17.081644470179501</v>
      </c>
      <c r="C15" s="91">
        <f>IF(OR('Tabel 4 F'!C15&lt;5,'Tabel 4 Be'!C15&lt;0.5),"-",IFERROR('Tabel 4 Be'!C15/'Tabel 4 F'!C15*100,"-"))</f>
        <v>7.6244665718349927</v>
      </c>
      <c r="D15" s="91">
        <f>IF(OR('Tabel 4 F'!D15&lt;5,'Tabel 4 Be'!D15&lt;0.5),"-",IFERROR('Tabel 4 Be'!D15/'Tabel 4 F'!D15*100,"-"))</f>
        <v>6.2565172054223153</v>
      </c>
      <c r="E15" s="91">
        <f>IF(OR('Tabel 4 F'!E15&lt;5,'Tabel 4 Be'!E15&lt;0.5),"-",IFERROR('Tabel 4 Be'!E15/'Tabel 4 F'!E15*100,"-"))</f>
        <v>5.720823798627003</v>
      </c>
      <c r="F15" s="91">
        <f>IF(OR('Tabel 4 F'!F15&lt;5,'Tabel 4 Be'!F15&lt;0.5),"-",IFERROR('Tabel 4 Be'!F15/'Tabel 4 F'!F15*100,"-"))</f>
        <v>5.9405940594059405</v>
      </c>
      <c r="G15" s="115"/>
      <c r="H15" s="91">
        <f>IF(OR('Tabel 4 F'!H15&lt;5,'Tabel 4 Be'!H15&lt;0.5),"-",IFERROR('Tabel 4 Be'!H15/'Tabel 4 F'!H15*100,"-"))</f>
        <v>9.704703962012168</v>
      </c>
    </row>
    <row r="16" spans="1:8" ht="15.75" customHeight="1" x14ac:dyDescent="0.2">
      <c r="A16" s="88" t="s">
        <v>30</v>
      </c>
      <c r="B16" s="92">
        <f>IF(OR('Tabel 4 F'!B16&lt;5,'Tabel 4 Be'!B16&lt;0.5),"-",IFERROR('Tabel 4 Be'!B16/'Tabel 4 F'!B16*100,"-"))</f>
        <v>18.867924528301888</v>
      </c>
      <c r="C16" s="92">
        <f>IF(OR('Tabel 4 F'!C16&lt;5,'Tabel 4 Be'!C16&lt;0.5),"-",IFERROR('Tabel 4 Be'!C16/'Tabel 4 F'!C16*100,"-"))</f>
        <v>11.259754738015609</v>
      </c>
      <c r="D16" s="92">
        <f>IF(OR('Tabel 4 F'!D16&lt;5,'Tabel 4 Be'!D16&lt;0.5),"-",IFERROR('Tabel 4 Be'!D16/'Tabel 4 F'!D16*100,"-"))</f>
        <v>3.9106145251396649</v>
      </c>
      <c r="E16" s="92">
        <f>IF(OR('Tabel 4 F'!E16&lt;5,'Tabel 4 Be'!E16&lt;0.5),"-",IFERROR('Tabel 4 Be'!E16/'Tabel 4 F'!E16*100,"-"))</f>
        <v>2.5641025641025639</v>
      </c>
      <c r="F16" s="92">
        <f>IF(OR('Tabel 4 F'!F16&lt;5,'Tabel 4 Be'!F16&lt;0.5),"-",IFERROR('Tabel 4 Be'!F16/'Tabel 4 F'!F16*100,"-"))</f>
        <v>5.5276381909547743</v>
      </c>
      <c r="G16" s="115"/>
      <c r="H16" s="92">
        <f>IF(OR('Tabel 4 F'!H16&lt;5,'Tabel 4 Be'!H16&lt;0.5),"-",IFERROR('Tabel 4 Be'!H16/'Tabel 4 F'!H16*100,"-"))</f>
        <v>8.1782437745740495</v>
      </c>
    </row>
    <row r="17" spans="1:8" ht="15.75" hidden="1" customHeight="1" x14ac:dyDescent="0.2">
      <c r="A17" s="31" t="s">
        <v>31</v>
      </c>
      <c r="B17" s="40">
        <f>IF(OR('Tabel 4 F'!B17&lt;5,'Tabel 4 Be'!B17&lt;0.5),"-",IFERROR('Tabel 4 Be'!B17/'Tabel 4 F'!B17*100,"-"))</f>
        <v>8.7431693989071047</v>
      </c>
      <c r="C17" s="40">
        <f>IF(OR('Tabel 4 F'!C17&lt;5,'Tabel 4 Be'!C17&lt;0.5),"-",IFERROR('Tabel 4 Be'!C17/'Tabel 4 F'!C17*100,"-"))</f>
        <v>4.5325779036827196</v>
      </c>
      <c r="D17" s="40">
        <f>IF(OR('Tabel 4 F'!D17&lt;5,'Tabel 4 Be'!D17&lt;0.5),"-",IFERROR('Tabel 4 Be'!D17/'Tabel 4 F'!D17*100,"-"))</f>
        <v>1.1904761904761905</v>
      </c>
      <c r="E17" s="40">
        <f>IF(OR('Tabel 4 F'!E17&lt;5,'Tabel 4 Be'!E17&lt;0.5),"-",IFERROR('Tabel 4 Be'!E17/'Tabel 4 F'!E17*100,"-"))</f>
        <v>1.1876484560570071</v>
      </c>
      <c r="F17" s="40">
        <f>IF(OR('Tabel 4 F'!F17&lt;5,'Tabel 4 Be'!F17&lt;0.5),"-",IFERROR('Tabel 4 Be'!F17/'Tabel 4 F'!F17*100,"-"))</f>
        <v>3.0905077262693159</v>
      </c>
      <c r="G17" s="115"/>
      <c r="H17" s="40">
        <f>IF(OR('Tabel 4 F'!H17&lt;5,'Tabel 4 Be'!H17&lt;0.5),"-",IFERROR('Tabel 4 Be'!H17/'Tabel 4 F'!H17*100,"-"))</f>
        <v>2.6552462526766596</v>
      </c>
    </row>
    <row r="18" spans="1:8" ht="15.75" hidden="1" customHeight="1" x14ac:dyDescent="0.2">
      <c r="A18" s="33" t="s">
        <v>32</v>
      </c>
      <c r="B18" s="41">
        <f>IF(OR('Tabel 4 F'!B18&lt;5,'Tabel 4 Be'!B18&lt;0.5),"-",IFERROR('Tabel 4 Be'!B18/'Tabel 4 F'!B18*100,"-"))</f>
        <v>24.137931034482758</v>
      </c>
      <c r="C18" s="41">
        <f>IF(OR('Tabel 4 F'!C18&lt;5,'Tabel 4 Be'!C18&lt;0.5),"-",IFERROR('Tabel 4 Be'!C18/'Tabel 4 F'!C18*100,"-"))</f>
        <v>5.384615384615385</v>
      </c>
      <c r="D18" s="41">
        <f>IF(OR('Tabel 4 F'!D18&lt;5,'Tabel 4 Be'!D18&lt;0.5),"-",IFERROR('Tabel 4 Be'!D18/'Tabel 4 F'!D18*100,"-"))</f>
        <v>1.5151515151515151</v>
      </c>
      <c r="E18" s="41">
        <f>IF(OR('Tabel 4 F'!E18&lt;5,'Tabel 4 Be'!E18&lt;0.5),"-",IFERROR('Tabel 4 Be'!E18/'Tabel 4 F'!E18*100,"-"))</f>
        <v>0.61349693251533743</v>
      </c>
      <c r="F18" s="41">
        <f>IF(OR('Tabel 4 F'!F18&lt;5,'Tabel 4 Be'!F18&lt;0.5),"-",IFERROR('Tabel 4 Be'!F18/'Tabel 4 F'!F18*100,"-"))</f>
        <v>1.8181818181818181</v>
      </c>
      <c r="G18" s="115"/>
      <c r="H18" s="41">
        <f>IF(OR('Tabel 4 F'!H18&lt;5,'Tabel 4 Be'!H18&lt;0.5),"-",IFERROR('Tabel 4 Be'!H18/'Tabel 4 F'!H18*100,"-"))</f>
        <v>4.4959128065395095</v>
      </c>
    </row>
    <row r="19" spans="1:8" ht="15.75" hidden="1" customHeight="1" x14ac:dyDescent="0.2">
      <c r="A19" s="31" t="s">
        <v>33</v>
      </c>
      <c r="B19" s="40" t="str">
        <f>IF(OR('Tabel 4 F'!B19&lt;5,'Tabel 4 Be'!B19&lt;0.5),"-",IFERROR('Tabel 4 Be'!B19/'Tabel 4 F'!B19*100,"-"))</f>
        <v>-</v>
      </c>
      <c r="C19" s="40">
        <f>IF(OR('Tabel 4 F'!C19&lt;5,'Tabel 4 Be'!C19&lt;0.5),"-",IFERROR('Tabel 4 Be'!C19/'Tabel 4 F'!C19*100,"-"))</f>
        <v>5</v>
      </c>
      <c r="D19" s="40">
        <f>IF(OR('Tabel 4 F'!D19&lt;5,'Tabel 4 Be'!D19&lt;0.5),"-",IFERROR('Tabel 4 Be'!D19/'Tabel 4 F'!D19*100,"-"))</f>
        <v>1.7241379310344827</v>
      </c>
      <c r="E19" s="40" t="str">
        <f>IF(OR('Tabel 4 F'!E19&lt;5,'Tabel 4 Be'!E19&lt;0.5),"-",IFERROR('Tabel 4 Be'!E19/'Tabel 4 F'!E19*100,"-"))</f>
        <v>-</v>
      </c>
      <c r="F19" s="40">
        <f>IF(OR('Tabel 4 F'!F19&lt;5,'Tabel 4 Be'!F19&lt;0.5),"-",IFERROR('Tabel 4 Be'!F19/'Tabel 4 F'!F19*100,"-"))</f>
        <v>6.666666666666667</v>
      </c>
      <c r="G19" s="115"/>
      <c r="H19" s="40">
        <f>IF(OR('Tabel 4 F'!H19&lt;5,'Tabel 4 Be'!H19&lt;0.5),"-",IFERROR('Tabel 4 Be'!H19/'Tabel 4 F'!H19*100,"-"))</f>
        <v>2.5</v>
      </c>
    </row>
    <row r="20" spans="1:8" ht="15.75" hidden="1" customHeight="1" x14ac:dyDescent="0.2">
      <c r="A20" s="33" t="s">
        <v>34</v>
      </c>
      <c r="B20" s="41">
        <f>IF(OR('Tabel 4 F'!B20&lt;5,'Tabel 4 Be'!B20&lt;0.5),"-",IFERROR('Tabel 4 Be'!B20/'Tabel 4 F'!B20*100,"-"))</f>
        <v>4.3478260869565215</v>
      </c>
      <c r="C20" s="41">
        <f>IF(OR('Tabel 4 F'!C20&lt;5,'Tabel 4 Be'!C20&lt;0.5),"-",IFERROR('Tabel 4 Be'!C20/'Tabel 4 F'!C20*100,"-"))</f>
        <v>4.9382716049382713</v>
      </c>
      <c r="D20" s="41">
        <f>IF(OR('Tabel 4 F'!D20&lt;5,'Tabel 4 Be'!D20&lt;0.5),"-",IFERROR('Tabel 4 Be'!D20/'Tabel 4 F'!D20*100,"-"))</f>
        <v>1.639344262295082</v>
      </c>
      <c r="E20" s="41">
        <f>IF(OR('Tabel 4 F'!E20&lt;5,'Tabel 4 Be'!E20&lt;0.5),"-",IFERROR('Tabel 4 Be'!E20/'Tabel 4 F'!E20*100,"-"))</f>
        <v>2.3076923076923079</v>
      </c>
      <c r="F20" s="41">
        <f>IF(OR('Tabel 4 F'!F20&lt;5,'Tabel 4 Be'!F20&lt;0.5),"-",IFERROR('Tabel 4 Be'!F20/'Tabel 4 F'!F20*100,"-"))</f>
        <v>2.5316455696202533</v>
      </c>
      <c r="G20" s="115"/>
      <c r="H20" s="41">
        <f>IF(OR('Tabel 4 F'!H20&lt;5,'Tabel 4 Be'!H20&lt;0.5),"-",IFERROR('Tabel 4 Be'!H20/'Tabel 4 F'!H20*100,"-"))</f>
        <v>2.620967741935484</v>
      </c>
    </row>
    <row r="21" spans="1:8" ht="15.75" customHeight="1" x14ac:dyDescent="0.2">
      <c r="A21" s="83" t="s">
        <v>35</v>
      </c>
      <c r="B21" s="93">
        <f>IF(OR('Tabel 4 F'!B21&lt;5,'Tabel 4 Be'!B21&lt;0.5),"-",IFERROR('Tabel 4 Be'!B21/'Tabel 4 F'!B21*100,"-"))</f>
        <v>11.610486891385769</v>
      </c>
      <c r="C21" s="93">
        <f>IF(OR('Tabel 4 F'!C21&lt;5,'Tabel 4 Be'!C21&lt;0.5),"-",IFERROR('Tabel 4 Be'!C21/'Tabel 4 F'!C21*100,"-"))</f>
        <v>4.9019607843137258</v>
      </c>
      <c r="D21" s="93">
        <f>IF(OR('Tabel 4 F'!D21&lt;5,'Tabel 4 Be'!D21&lt;0.5),"-",IFERROR('Tabel 4 Be'!D21/'Tabel 4 F'!D21*100,"-"))</f>
        <v>1.3785790031813361</v>
      </c>
      <c r="E21" s="93">
        <f>IF(OR('Tabel 4 F'!E21&lt;5,'Tabel 4 Be'!E21&lt;0.5),"-",IFERROR('Tabel 4 Be'!E21/'Tabel 4 F'!E21*100,"-"))</f>
        <v>1.1119936457505957</v>
      </c>
      <c r="F21" s="93">
        <f>IF(OR('Tabel 4 F'!F21&lt;5,'Tabel 4 Be'!F21&lt;0.5),"-",IFERROR('Tabel 4 Be'!F21/'Tabel 4 F'!F21*100,"-"))</f>
        <v>3.3232628398791544</v>
      </c>
      <c r="G21" s="115"/>
      <c r="H21" s="93">
        <f>IF(OR('Tabel 4 F'!H21&lt;5,'Tabel 4 Be'!H21&lt;0.5),"-",IFERROR('Tabel 4 Be'!H21/'Tabel 4 F'!H21*100,"-"))</f>
        <v>2.990897269180754</v>
      </c>
    </row>
    <row r="22" spans="1:8" ht="15.75" customHeight="1" x14ac:dyDescent="0.2">
      <c r="A22" s="79" t="s">
        <v>36</v>
      </c>
      <c r="B22" s="91">
        <f>IF(OR('Tabel 4 F'!B22&lt;5,'Tabel 4 Be'!B22&lt;0.5),"-",IFERROR('Tabel 4 Be'!B22/'Tabel 4 F'!B22*100,"-"))</f>
        <v>17.777777777777779</v>
      </c>
      <c r="C22" s="91">
        <f>IF(OR('Tabel 4 F'!C22&lt;5,'Tabel 4 Be'!C22&lt;0.5),"-",IFERROR('Tabel 4 Be'!C22/'Tabel 4 F'!C22*100,"-"))</f>
        <v>5.2083333333333339</v>
      </c>
      <c r="D22" s="91" t="str">
        <f>IF(OR('Tabel 4 F'!D22&lt;5,'Tabel 4 Be'!D22&lt;0.5),"-",IFERROR('Tabel 4 Be'!D22/'Tabel 4 F'!D22*100,"-"))</f>
        <v>-</v>
      </c>
      <c r="E22" s="91">
        <f>IF(OR('Tabel 4 F'!E22&lt;5,'Tabel 4 Be'!E22&lt;0.5),"-",IFERROR('Tabel 4 Be'!E22/'Tabel 4 F'!E22*100,"-"))</f>
        <v>1.4925373134328357</v>
      </c>
      <c r="F22" s="91">
        <f>IF(OR('Tabel 4 F'!F22&lt;5,'Tabel 4 Be'!F22&lt;0.5),"-",IFERROR('Tabel 4 Be'!F22/'Tabel 4 F'!F22*100,"-"))</f>
        <v>1.6129032258064515</v>
      </c>
      <c r="G22" s="115"/>
      <c r="H22" s="91">
        <f>IF(OR('Tabel 4 F'!H22&lt;5,'Tabel 4 Be'!H22&lt;0.5),"-",IFERROR('Tabel 4 Be'!H22/'Tabel 4 F'!H22*100,"-"))</f>
        <v>4.1994750656167978</v>
      </c>
    </row>
    <row r="23" spans="1:8" ht="15.75" customHeight="1" x14ac:dyDescent="0.2">
      <c r="A23" s="88" t="s">
        <v>37</v>
      </c>
      <c r="B23" s="92">
        <f>IF(OR('Tabel 4 F'!B23&lt;5,'Tabel 4 Be'!B23&lt;0.5),"-",IFERROR('Tabel 4 Be'!B23/'Tabel 4 F'!B23*100,"-"))</f>
        <v>9.4594594594594597</v>
      </c>
      <c r="C23" s="92">
        <f>IF(OR('Tabel 4 F'!C23&lt;5,'Tabel 4 Be'!C23&lt;0.5),"-",IFERROR('Tabel 4 Be'!C23/'Tabel 4 F'!C23*100,"-"))</f>
        <v>3.9711191335740073</v>
      </c>
      <c r="D23" s="92">
        <f>IF(OR('Tabel 4 F'!D23&lt;5,'Tabel 4 Be'!D23&lt;0.5),"-",IFERROR('Tabel 4 Be'!D23/'Tabel 4 F'!D23*100,"-"))</f>
        <v>0.92592592592592582</v>
      </c>
      <c r="E23" s="92" t="str">
        <f>IF(OR('Tabel 4 F'!E23&lt;5,'Tabel 4 Be'!E23&lt;0.5),"-",IFERROR('Tabel 4 Be'!E23/'Tabel 4 F'!E23*100,"-"))</f>
        <v>-</v>
      </c>
      <c r="F23" s="92" t="str">
        <f>IF(OR('Tabel 4 F'!F23&lt;5,'Tabel 4 Be'!F23&lt;0.5),"-",IFERROR('Tabel 4 Be'!F23/'Tabel 4 F'!F23*100,"-"))</f>
        <v>-</v>
      </c>
      <c r="G23" s="115"/>
      <c r="H23" s="92">
        <f>IF(OR('Tabel 4 F'!H23&lt;5,'Tabel 4 Be'!H23&lt;0.5),"-",IFERROR('Tabel 4 Be'!H23/'Tabel 4 F'!H23*100,"-"))</f>
        <v>3.8775510204081631</v>
      </c>
    </row>
    <row r="24" spans="1:8" ht="15.75" customHeight="1" x14ac:dyDescent="0.2">
      <c r="A24" s="83" t="s">
        <v>38</v>
      </c>
      <c r="B24" s="93">
        <f>IF(OR('Tabel 4 F'!B24&lt;5,'Tabel 4 Be'!B24&lt;0.5),"-",IFERROR('Tabel 4 Be'!B24/'Tabel 4 F'!B24*100,"-"))</f>
        <v>10.060975609756099</v>
      </c>
      <c r="C24" s="93">
        <f>IF(OR('Tabel 4 F'!C24&lt;5,'Tabel 4 Be'!C24&lt;0.5),"-",IFERROR('Tabel 4 Be'!C24/'Tabel 4 F'!C24*100,"-"))</f>
        <v>2.7027027027027026</v>
      </c>
      <c r="D24" s="93">
        <f>IF(OR('Tabel 4 F'!D24&lt;5,'Tabel 4 Be'!D24&lt;0.5),"-",IFERROR('Tabel 4 Be'!D24/'Tabel 4 F'!D24*100,"-"))</f>
        <v>1.6313213703099509</v>
      </c>
      <c r="E24" s="93">
        <f>IF(OR('Tabel 4 F'!E24&lt;5,'Tabel 4 Be'!E24&lt;0.5),"-",IFERROR('Tabel 4 Be'!E24/'Tabel 4 F'!E24*100,"-"))</f>
        <v>0.20491803278688525</v>
      </c>
      <c r="F24" s="93">
        <f>IF(OR('Tabel 4 F'!F24&lt;5,'Tabel 4 Be'!F24&lt;0.5),"-",IFERROR('Tabel 4 Be'!F24/'Tabel 4 F'!F24*100,"-"))</f>
        <v>1.9230769230769231</v>
      </c>
      <c r="G24" s="115"/>
      <c r="H24" s="93">
        <f>IF(OR('Tabel 4 F'!H24&lt;5,'Tabel 4 Be'!H24&lt;0.5),"-",IFERROR('Tabel 4 Be'!H24/'Tabel 4 F'!H24*100,"-"))</f>
        <v>2.849336455893833</v>
      </c>
    </row>
    <row r="25" spans="1:8" ht="15.75" customHeight="1" x14ac:dyDescent="0.2">
      <c r="A25" s="79" t="s">
        <v>39</v>
      </c>
      <c r="B25" s="91">
        <f>IF(OR('Tabel 4 F'!B25&lt;5,'Tabel 4 Be'!B25&lt;0.5),"-",IFERROR('Tabel 4 Be'!B25/'Tabel 4 F'!B25*100,"-"))</f>
        <v>7.3457394711067572</v>
      </c>
      <c r="C25" s="91">
        <f>IF(OR('Tabel 4 F'!C25&lt;5,'Tabel 4 Be'!C25&lt;0.5),"-",IFERROR('Tabel 4 Be'!C25/'Tabel 4 F'!C25*100,"-"))</f>
        <v>1.4141414141414141</v>
      </c>
      <c r="D25" s="91">
        <f>IF(OR('Tabel 4 F'!D25&lt;5,'Tabel 4 Be'!D25&lt;0.5),"-",IFERROR('Tabel 4 Be'!D25/'Tabel 4 F'!D25*100,"-"))</f>
        <v>0.35285815102328866</v>
      </c>
      <c r="E25" s="91">
        <f>IF(OR('Tabel 4 F'!E25&lt;5,'Tabel 4 Be'!E25&lt;0.5),"-",IFERROR('Tabel 4 Be'!E25/'Tabel 4 F'!E25*100,"-"))</f>
        <v>1.1988011988011988</v>
      </c>
      <c r="F25" s="91">
        <f>IF(OR('Tabel 4 F'!F25&lt;5,'Tabel 4 Be'!F25&lt;0.5),"-",IFERROR('Tabel 4 Be'!F25/'Tabel 4 F'!F25*100,"-"))</f>
        <v>1.8766756032171581</v>
      </c>
      <c r="G25" s="115"/>
      <c r="H25" s="91">
        <f>IF(OR('Tabel 4 F'!H25&lt;5,'Tabel 4 Be'!H25&lt;0.5),"-",IFERROR('Tabel 4 Be'!H25/'Tabel 4 F'!H25*100,"-"))</f>
        <v>2.1926795580110499</v>
      </c>
    </row>
    <row r="26" spans="1:8" ht="15.75" customHeight="1" x14ac:dyDescent="0.2">
      <c r="A26" s="88" t="s">
        <v>40</v>
      </c>
      <c r="B26" s="92">
        <f>IF(OR('Tabel 4 F'!B26&lt;5,'Tabel 4 Be'!B26&lt;0.5),"-",IFERROR('Tabel 4 Be'!B26/'Tabel 4 F'!B26*100,"-"))</f>
        <v>11.47982062780269</v>
      </c>
      <c r="C26" s="92">
        <f>IF(OR('Tabel 4 F'!C26&lt;5,'Tabel 4 Be'!C26&lt;0.5),"-",IFERROR('Tabel 4 Be'!C26/'Tabel 4 F'!C26*100,"-"))</f>
        <v>2.161100196463654</v>
      </c>
      <c r="D26" s="92">
        <f>IF(OR('Tabel 4 F'!D26&lt;5,'Tabel 4 Be'!D26&lt;0.5),"-",IFERROR('Tabel 4 Be'!D26/'Tabel 4 F'!D26*100,"-"))</f>
        <v>0.72057646116893515</v>
      </c>
      <c r="E26" s="92">
        <f>IF(OR('Tabel 4 F'!E26&lt;5,'Tabel 4 Be'!E26&lt;0.5),"-",IFERROR('Tabel 4 Be'!E26/'Tabel 4 F'!E26*100,"-"))</f>
        <v>0.26126714565643372</v>
      </c>
      <c r="F26" s="92">
        <f>IF(OR('Tabel 4 F'!F26&lt;5,'Tabel 4 Be'!F26&lt;0.5),"-",IFERROR('Tabel 4 Be'!F26/'Tabel 4 F'!F26*100,"-"))</f>
        <v>0.53191489361702127</v>
      </c>
      <c r="G26" s="115"/>
      <c r="H26" s="92">
        <f>IF(OR('Tabel 4 F'!H26&lt;5,'Tabel 4 Be'!H26&lt;0.5),"-",IFERROR('Tabel 4 Be'!H26/'Tabel 4 F'!H26*100,"-"))</f>
        <v>3.1567432411314265</v>
      </c>
    </row>
    <row r="27" spans="1:8" ht="15.75" customHeight="1" x14ac:dyDescent="0.2">
      <c r="A27" s="83" t="s">
        <v>41</v>
      </c>
      <c r="B27" s="93">
        <f>IF(OR('Tabel 4 F'!B27&lt;5,'Tabel 4 Be'!B27&lt;0.5),"-",IFERROR('Tabel 4 Be'!B27/'Tabel 4 F'!B27*100,"-"))</f>
        <v>2.43161094224924</v>
      </c>
      <c r="C27" s="93">
        <f>IF(OR('Tabel 4 F'!C27&lt;5,'Tabel 4 Be'!C27&lt;0.5),"-",IFERROR('Tabel 4 Be'!C27/'Tabel 4 F'!C27*100,"-"))</f>
        <v>1.0385756676557862</v>
      </c>
      <c r="D27" s="93">
        <f>IF(OR('Tabel 4 F'!D27&lt;5,'Tabel 4 Be'!D27&lt;0.5),"-",IFERROR('Tabel 4 Be'!D27/'Tabel 4 F'!D27*100,"-"))</f>
        <v>0.87336244541484709</v>
      </c>
      <c r="E27" s="93">
        <f>IF(OR('Tabel 4 F'!E27&lt;5,'Tabel 4 Be'!E27&lt;0.5),"-",IFERROR('Tabel 4 Be'!E27/'Tabel 4 F'!E27*100,"-"))</f>
        <v>0.8771929824561403</v>
      </c>
      <c r="F27" s="93">
        <f>IF(OR('Tabel 4 F'!F27&lt;5,'Tabel 4 Be'!F27&lt;0.5),"-",IFERROR('Tabel 4 Be'!F27/'Tabel 4 F'!F27*100,"-"))</f>
        <v>2.109704641350211</v>
      </c>
      <c r="G27" s="115"/>
      <c r="H27" s="93">
        <f>IF(OR('Tabel 4 F'!H27&lt;5,'Tabel 4 Be'!H27&lt;0.5),"-",IFERROR('Tabel 4 Be'!H27/'Tabel 4 F'!H27*100,"-"))</f>
        <v>1.3235294117647058</v>
      </c>
    </row>
    <row r="28" spans="1:8" ht="15.75" customHeight="1" x14ac:dyDescent="0.2">
      <c r="A28" s="79" t="s">
        <v>42</v>
      </c>
      <c r="B28" s="91">
        <f>IF(OR('Tabel 4 F'!B28&lt;5,'Tabel 4 Be'!B28&lt;0.5),"-",IFERROR('Tabel 4 Be'!B28/'Tabel 4 F'!B28*100,"-"))</f>
        <v>23.167848699763592</v>
      </c>
      <c r="C28" s="91">
        <f>IF(OR('Tabel 4 F'!C28&lt;5,'Tabel 4 Be'!C28&lt;0.5),"-",IFERROR('Tabel 4 Be'!C28/'Tabel 4 F'!C28*100,"-"))</f>
        <v>7.3087818696883851</v>
      </c>
      <c r="D28" s="91">
        <f>IF(OR('Tabel 4 F'!D28&lt;5,'Tabel 4 Be'!D28&lt;0.5),"-",IFERROR('Tabel 4 Be'!D28/'Tabel 4 F'!D28*100,"-"))</f>
        <v>2.6680348896870187</v>
      </c>
      <c r="E28" s="91">
        <f>IF(OR('Tabel 4 F'!E28&lt;5,'Tabel 4 Be'!E28&lt;0.5),"-",IFERROR('Tabel 4 Be'!E28/'Tabel 4 F'!E28*100,"-"))</f>
        <v>3.051643192488263</v>
      </c>
      <c r="F28" s="91">
        <f>IF(OR('Tabel 4 F'!F28&lt;5,'Tabel 4 Be'!F28&lt;0.5),"-",IFERROR('Tabel 4 Be'!F28/'Tabel 4 F'!F28*100,"-"))</f>
        <v>4.7752808988764039</v>
      </c>
      <c r="G28" s="115"/>
      <c r="H28" s="91">
        <f>IF(OR('Tabel 4 F'!H28&lt;5,'Tabel 4 Be'!H28&lt;0.5),"-",IFERROR('Tabel 4 Be'!H28/'Tabel 4 F'!H28*100,"-"))</f>
        <v>5.7450628366247756</v>
      </c>
    </row>
    <row r="29" spans="1:8" ht="15.75" customHeight="1" x14ac:dyDescent="0.2">
      <c r="A29" s="88" t="s">
        <v>43</v>
      </c>
      <c r="B29" s="92">
        <f>IF(OR('Tabel 4 F'!B29&lt;5,'Tabel 4 Be'!B29&lt;0.5),"-",IFERROR('Tabel 4 Be'!B29/'Tabel 4 F'!B29*100,"-"))</f>
        <v>2.7027027027027026</v>
      </c>
      <c r="C29" s="92">
        <f>IF(OR('Tabel 4 F'!C29&lt;5,'Tabel 4 Be'!C29&lt;0.5),"-",IFERROR('Tabel 4 Be'!C29/'Tabel 4 F'!C29*100,"-"))</f>
        <v>1.0471204188481675</v>
      </c>
      <c r="D29" s="92" t="str">
        <f>IF(OR('Tabel 4 F'!D29&lt;5,'Tabel 4 Be'!D29&lt;0.5),"-",IFERROR('Tabel 4 Be'!D29/'Tabel 4 F'!D29*100,"-"))</f>
        <v>-</v>
      </c>
      <c r="E29" s="92">
        <f>IF(OR('Tabel 4 F'!E29&lt;5,'Tabel 4 Be'!E29&lt;0.5),"-",IFERROR('Tabel 4 Be'!E29/'Tabel 4 F'!E29*100,"-"))</f>
        <v>0.3968253968253968</v>
      </c>
      <c r="F29" s="92" t="str">
        <f>IF(OR('Tabel 4 F'!F29&lt;5,'Tabel 4 Be'!F29&lt;0.5),"-",IFERROR('Tabel 4 Be'!F29/'Tabel 4 F'!F29*100,"-"))</f>
        <v>-</v>
      </c>
      <c r="G29" s="115"/>
      <c r="H29" s="92">
        <f>IF(OR('Tabel 4 F'!H29&lt;5,'Tabel 4 Be'!H29&lt;0.5),"-",IFERROR('Tabel 4 Be'!H29/'Tabel 4 F'!H29*100,"-"))</f>
        <v>0.59171597633136097</v>
      </c>
    </row>
    <row r="30" spans="1:8" ht="15.75" customHeight="1" x14ac:dyDescent="0.2">
      <c r="A30" s="83" t="s">
        <v>44</v>
      </c>
      <c r="B30" s="93">
        <f>IF(OR('Tabel 4 F'!B30&lt;5,'Tabel 4 Be'!B30&lt;0.5),"-",IFERROR('Tabel 4 Be'!B30/'Tabel 4 F'!B30*100,"-"))</f>
        <v>15.714285714285714</v>
      </c>
      <c r="C30" s="93">
        <f>IF(OR('Tabel 4 F'!C30&lt;5,'Tabel 4 Be'!C30&lt;0.5),"-",IFERROR('Tabel 4 Be'!C30/'Tabel 4 F'!C30*100,"-"))</f>
        <v>4.2735042735042734</v>
      </c>
      <c r="D30" s="93">
        <f>IF(OR('Tabel 4 F'!D30&lt;5,'Tabel 4 Be'!D30&lt;0.5),"-",IFERROR('Tabel 4 Be'!D30/'Tabel 4 F'!D30*100,"-"))</f>
        <v>2.6574803149606301</v>
      </c>
      <c r="E30" s="93">
        <f>IF(OR('Tabel 4 F'!E30&lt;5,'Tabel 4 Be'!E30&lt;0.5),"-",IFERROR('Tabel 4 Be'!E30/'Tabel 4 F'!E30*100,"-"))</f>
        <v>1.822079314040729</v>
      </c>
      <c r="F30" s="93">
        <f>IF(OR('Tabel 4 F'!F30&lt;5,'Tabel 4 Be'!F30&lt;0.5),"-",IFERROR('Tabel 4 Be'!F30/'Tabel 4 F'!F30*100,"-"))</f>
        <v>2.4118738404452689</v>
      </c>
      <c r="G30" s="115"/>
      <c r="H30" s="93">
        <f>IF(OR('Tabel 4 F'!H30&lt;5,'Tabel 4 Be'!H30&lt;0.5),"-",IFERROR('Tabel 4 Be'!H30/'Tabel 4 F'!H30*100,"-"))</f>
        <v>2.958956411072224</v>
      </c>
    </row>
    <row r="31" spans="1:8" ht="15.75" customHeight="1" x14ac:dyDescent="0.2">
      <c r="A31" s="79" t="s">
        <v>45</v>
      </c>
      <c r="B31" s="91">
        <f>IF(OR('Tabel 4 F'!B31&lt;5,'Tabel 4 Be'!B31&lt;0.5),"-",IFERROR('Tabel 4 Be'!B31/'Tabel 4 F'!B31*100,"-"))</f>
        <v>16.666666666666664</v>
      </c>
      <c r="C31" s="91">
        <f>IF(OR('Tabel 4 F'!C31&lt;5,'Tabel 4 Be'!C31&lt;0.5),"-",IFERROR('Tabel 4 Be'!C31/'Tabel 4 F'!C31*100,"-"))</f>
        <v>2.5862068965517242</v>
      </c>
      <c r="D31" s="91">
        <f>IF(OR('Tabel 4 F'!D31&lt;5,'Tabel 4 Be'!D31&lt;0.5),"-",IFERROR('Tabel 4 Be'!D31/'Tabel 4 F'!D31*100,"-"))</f>
        <v>3.7735849056603774</v>
      </c>
      <c r="E31" s="91">
        <f>IF(OR('Tabel 4 F'!E31&lt;5,'Tabel 4 Be'!E31&lt;0.5),"-",IFERROR('Tabel 4 Be'!E31/'Tabel 4 F'!E31*100,"-"))</f>
        <v>0.31847133757961787</v>
      </c>
      <c r="F31" s="91">
        <f>IF(OR('Tabel 4 F'!F31&lt;5,'Tabel 4 Be'!F31&lt;0.5),"-",IFERROR('Tabel 4 Be'!F31/'Tabel 4 F'!F31*100,"-"))</f>
        <v>3.5999999999999996</v>
      </c>
      <c r="G31" s="115"/>
      <c r="H31" s="91">
        <f>IF(OR('Tabel 4 F'!H31&lt;5,'Tabel 4 Be'!H31&lt;0.5),"-",IFERROR('Tabel 4 Be'!H31/'Tabel 4 F'!H31*100,"-"))</f>
        <v>2.5670945157526255</v>
      </c>
    </row>
    <row r="32" spans="1:8" ht="15.75" customHeight="1" x14ac:dyDescent="0.2">
      <c r="A32" s="88" t="s">
        <v>46</v>
      </c>
      <c r="B32" s="92">
        <f>IF(OR('Tabel 4 F'!B32&lt;5,'Tabel 4 Be'!B32&lt;0.5),"-",IFERROR('Tabel 4 Be'!B32/'Tabel 4 F'!B32*100,"-"))</f>
        <v>22.222222222222221</v>
      </c>
      <c r="C32" s="92">
        <f>IF(OR('Tabel 4 F'!C32&lt;5,'Tabel 4 Be'!C32&lt;0.5),"-",IFERROR('Tabel 4 Be'!C32/'Tabel 4 F'!C32*100,"-"))</f>
        <v>10.661764705882353</v>
      </c>
      <c r="D32" s="92">
        <f>IF(OR('Tabel 4 F'!D32&lt;5,'Tabel 4 Be'!D32&lt;0.5),"-",IFERROR('Tabel 4 Be'!D32/'Tabel 4 F'!D32*100,"-"))</f>
        <v>2.6258205689277898</v>
      </c>
      <c r="E32" s="92">
        <f>IF(OR('Tabel 4 F'!E32&lt;5,'Tabel 4 Be'!E32&lt;0.5),"-",IFERROR('Tabel 4 Be'!E32/'Tabel 4 F'!E32*100,"-"))</f>
        <v>2.4834437086092715</v>
      </c>
      <c r="F32" s="92">
        <f>IF(OR('Tabel 4 F'!F32&lt;5,'Tabel 4 Be'!F32&lt;0.5),"-",IFERROR('Tabel 4 Be'!F32/'Tabel 4 F'!F32*100,"-"))</f>
        <v>1.2861736334405145</v>
      </c>
      <c r="G32" s="115"/>
      <c r="H32" s="92">
        <f>IF(OR('Tabel 4 F'!H32&lt;5,'Tabel 4 Be'!H32&lt;0.5),"-",IFERROR('Tabel 4 Be'!H32/'Tabel 4 F'!H32*100,"-"))</f>
        <v>4.0476190476190474</v>
      </c>
    </row>
    <row r="33" spans="1:19" ht="15.75" customHeight="1" x14ac:dyDescent="0.2">
      <c r="A33" s="83" t="s">
        <v>47</v>
      </c>
      <c r="B33" s="93">
        <f>IF(OR('Tabel 4 F'!B33&lt;5,'Tabel 4 Be'!B33&lt;0.5),"-",IFERROR('Tabel 4 Be'!B33/'Tabel 4 F'!B33*100,"-"))</f>
        <v>11.926020408163266</v>
      </c>
      <c r="C33" s="93">
        <f>IF(OR('Tabel 4 F'!C33&lt;5,'Tabel 4 Be'!C33&lt;0.5),"-",IFERROR('Tabel 4 Be'!C33/'Tabel 4 F'!C33*100,"-"))</f>
        <v>4.8034934497816595</v>
      </c>
      <c r="D33" s="93">
        <f>IF(OR('Tabel 4 F'!D33&lt;5,'Tabel 4 Be'!D33&lt;0.5),"-",IFERROR('Tabel 4 Be'!D33/'Tabel 4 F'!D33*100,"-"))</f>
        <v>1.8696069031639502</v>
      </c>
      <c r="E33" s="93">
        <f>IF(OR('Tabel 4 F'!E33&lt;5,'Tabel 4 Be'!E33&lt;0.5),"-",IFERROR('Tabel 4 Be'!E33/'Tabel 4 F'!E33*100,"-"))</f>
        <v>1.6638935108153077</v>
      </c>
      <c r="F33" s="93">
        <f>IF(OR('Tabel 4 F'!F33&lt;5,'Tabel 4 Be'!F33&lt;0.5),"-",IFERROR('Tabel 4 Be'!F33/'Tabel 4 F'!F33*100,"-"))</f>
        <v>1.2433392539964476</v>
      </c>
      <c r="G33" s="115"/>
      <c r="H33" s="93">
        <f>IF(OR('Tabel 4 F'!H33&lt;5,'Tabel 4 Be'!H33&lt;0.5),"-",IFERROR('Tabel 4 Be'!H33/'Tabel 4 F'!H33*100,"-"))</f>
        <v>4.7210300429184553</v>
      </c>
    </row>
    <row r="34" spans="1:19" ht="15.75" customHeight="1" x14ac:dyDescent="0.2">
      <c r="A34" s="79" t="s">
        <v>48</v>
      </c>
      <c r="B34" s="91">
        <f>IF(OR('Tabel 4 F'!B34&lt;5,'Tabel 4 Be'!B34&lt;0.5),"-",IFERROR('Tabel 4 Be'!B34/'Tabel 4 F'!B34*100,"-"))</f>
        <v>3.7191518943343764</v>
      </c>
      <c r="C34" s="91">
        <f>IF(OR('Tabel 4 F'!C34&lt;5,'Tabel 4 Be'!C34&lt;0.5),"-",IFERROR('Tabel 4 Be'!C34/'Tabel 4 F'!C34*100,"-"))</f>
        <v>1.2869313032445171</v>
      </c>
      <c r="D34" s="91">
        <f>IF(OR('Tabel 4 F'!D34&lt;5,'Tabel 4 Be'!D34&lt;0.5),"-",IFERROR('Tabel 4 Be'!D34/'Tabel 4 F'!D34*100,"-"))</f>
        <v>0.86676572560673604</v>
      </c>
      <c r="E34" s="91">
        <f>IF(OR('Tabel 4 F'!E34&lt;5,'Tabel 4 Be'!E34&lt;0.5),"-",IFERROR('Tabel 4 Be'!E34/'Tabel 4 F'!E34*100,"-"))</f>
        <v>0.80921257391845625</v>
      </c>
      <c r="F34" s="91">
        <f>IF(OR('Tabel 4 F'!F34&lt;5,'Tabel 4 Be'!F34&lt;0.5),"-",IFERROR('Tabel 4 Be'!F34/'Tabel 4 F'!F34*100,"-"))</f>
        <v>2.0746887966804977</v>
      </c>
      <c r="G34" s="115"/>
      <c r="H34" s="91">
        <f>IF(OR('Tabel 4 F'!H34&lt;5,'Tabel 4 Be'!H34&lt;0.5),"-",IFERROR('Tabel 4 Be'!H34/'Tabel 4 F'!H34*100,"-"))</f>
        <v>1.559395508459269</v>
      </c>
    </row>
    <row r="35" spans="1:19" ht="15.75" customHeight="1" x14ac:dyDescent="0.2">
      <c r="A35" s="88" t="s">
        <v>49</v>
      </c>
      <c r="B35" s="92">
        <f>IF(OR('Tabel 4 F'!B35&lt;5,'Tabel 4 Be'!B35&lt;0.5),"-",IFERROR('Tabel 4 Be'!B35/'Tabel 4 F'!B35*100,"-"))</f>
        <v>4.8271363339856492</v>
      </c>
      <c r="C35" s="92">
        <f>IF(OR('Tabel 4 F'!C35&lt;5,'Tabel 4 Be'!C35&lt;0.5),"-",IFERROR('Tabel 4 Be'!C35/'Tabel 4 F'!C35*100,"-"))</f>
        <v>1.394169835234474</v>
      </c>
      <c r="D35" s="92">
        <f>IF(OR('Tabel 4 F'!D35&lt;5,'Tabel 4 Be'!D35&lt;0.5),"-",IFERROR('Tabel 4 Be'!D35/'Tabel 4 F'!D35*100,"-"))</f>
        <v>0.90225563909774442</v>
      </c>
      <c r="E35" s="92">
        <f>IF(OR('Tabel 4 F'!E35&lt;5,'Tabel 4 Be'!E35&lt;0.5),"-",IFERROR('Tabel 4 Be'!E35/'Tabel 4 F'!E35*100,"-"))</f>
        <v>1.3383521539104977</v>
      </c>
      <c r="F35" s="92">
        <f>IF(OR('Tabel 4 F'!F35&lt;5,'Tabel 4 Be'!F35&lt;0.5),"-",IFERROR('Tabel 4 Be'!F35/'Tabel 4 F'!F35*100,"-"))</f>
        <v>2.7375201288244768</v>
      </c>
      <c r="G35" s="115"/>
      <c r="H35" s="92">
        <f>IF(OR('Tabel 4 F'!H35&lt;5,'Tabel 4 Be'!H35&lt;0.5),"-",IFERROR('Tabel 4 Be'!H35/'Tabel 4 F'!H35*100,"-"))</f>
        <v>1.9080033003300327</v>
      </c>
    </row>
    <row r="36" spans="1:19" ht="15.75" customHeight="1" x14ac:dyDescent="0.2">
      <c r="A36" s="83" t="s">
        <v>50</v>
      </c>
      <c r="B36" s="93">
        <f>IF(OR('Tabel 4 F'!B36&lt;5,'Tabel 4 Be'!B36&lt;0.5),"-",IFERROR('Tabel 4 Be'!B36/'Tabel 4 F'!B36*100,"-"))</f>
        <v>10.112085769980506</v>
      </c>
      <c r="C36" s="93">
        <f>IF(OR('Tabel 4 F'!C36&lt;5,'Tabel 4 Be'!C36&lt;0.5),"-",IFERROR('Tabel 4 Be'!C36/'Tabel 4 F'!C36*100,"-"))</f>
        <v>3.9667977282656182</v>
      </c>
      <c r="D36" s="93">
        <f>IF(OR('Tabel 4 F'!D36&lt;5,'Tabel 4 Be'!D36&lt;0.5),"-",IFERROR('Tabel 4 Be'!D36/'Tabel 4 F'!D36*100,"-"))</f>
        <v>2.1482677263131751</v>
      </c>
      <c r="E36" s="93">
        <f>IF(OR('Tabel 4 F'!E36&lt;5,'Tabel 4 Be'!E36&lt;0.5),"-",IFERROR('Tabel 4 Be'!E36/'Tabel 4 F'!E36*100,"-"))</f>
        <v>2.1937842778793417</v>
      </c>
      <c r="F36" s="93">
        <f>IF(OR('Tabel 4 F'!F36&lt;5,'Tabel 4 Be'!F36&lt;0.5),"-",IFERROR('Tabel 4 Be'!F36/'Tabel 4 F'!F36*100,"-"))</f>
        <v>4.0854224698235839</v>
      </c>
      <c r="G36" s="115"/>
      <c r="H36" s="93">
        <f>IF(OR('Tabel 4 F'!H36&lt;5,'Tabel 4 Be'!H36&lt;0.5),"-",IFERROR('Tabel 4 Be'!H36/'Tabel 4 F'!H36*100,"-"))</f>
        <v>4.0681466184821886</v>
      </c>
    </row>
    <row r="37" spans="1:19" ht="15.75" customHeight="1" x14ac:dyDescent="0.2">
      <c r="A37" s="79" t="s">
        <v>51</v>
      </c>
      <c r="B37" s="91">
        <f>IF(OR('Tabel 4 F'!B37&lt;5,'Tabel 4 Be'!B37&lt;0.5),"-",IFERROR('Tabel 4 Be'!B37/'Tabel 4 F'!B37*100,"-"))</f>
        <v>5.6255625562556251</v>
      </c>
      <c r="C37" s="91">
        <f>IF(OR('Tabel 4 F'!C37&lt;5,'Tabel 4 Be'!C37&lt;0.5),"-",IFERROR('Tabel 4 Be'!C37/'Tabel 4 F'!C37*100,"-"))</f>
        <v>2.4084231763444928</v>
      </c>
      <c r="D37" s="91">
        <f>IF(OR('Tabel 4 F'!D37&lt;5,'Tabel 4 Be'!D37&lt;0.5),"-",IFERROR('Tabel 4 Be'!D37/'Tabel 4 F'!D37*100,"-"))</f>
        <v>1.9970774476376036</v>
      </c>
      <c r="E37" s="91">
        <f>IF(OR('Tabel 4 F'!E37&lt;5,'Tabel 4 Be'!E37&lt;0.5),"-",IFERROR('Tabel 4 Be'!E37/'Tabel 4 F'!E37*100,"-"))</f>
        <v>1.8211648892534866</v>
      </c>
      <c r="F37" s="91">
        <f>IF(OR('Tabel 4 F'!F37&lt;5,'Tabel 4 Be'!F37&lt;0.5),"-",IFERROR('Tabel 4 Be'!F37/'Tabel 4 F'!F37*100,"-"))</f>
        <v>5.1327433628318584</v>
      </c>
      <c r="G37" s="115"/>
      <c r="H37" s="91">
        <f>IF(OR('Tabel 4 F'!H37&lt;5,'Tabel 4 Be'!H37&lt;0.5),"-",IFERROR('Tabel 4 Be'!H37/'Tabel 4 F'!H37*100,"-"))</f>
        <v>3.0234409993530087</v>
      </c>
    </row>
    <row r="38" spans="1:19" ht="15.75" customHeight="1" x14ac:dyDescent="0.2">
      <c r="A38" s="88" t="s">
        <v>52</v>
      </c>
      <c r="B38" s="92">
        <f>IF(OR('Tabel 4 F'!B38&lt;5,'Tabel 4 Be'!B38&lt;0.5),"-",IFERROR('Tabel 4 Be'!B38/'Tabel 4 F'!B38*100,"-"))</f>
        <v>9.9936346276257169</v>
      </c>
      <c r="C38" s="92">
        <f>IF(OR('Tabel 4 F'!C38&lt;5,'Tabel 4 Be'!C38&lt;0.5),"-",IFERROR('Tabel 4 Be'!C38/'Tabel 4 F'!C38*100,"-"))</f>
        <v>4.2420027816411681</v>
      </c>
      <c r="D38" s="92">
        <f>IF(OR('Tabel 4 F'!D38&lt;5,'Tabel 4 Be'!D38&lt;0.5),"-",IFERROR('Tabel 4 Be'!D38/'Tabel 4 F'!D38*100,"-"))</f>
        <v>2.6035502958579881</v>
      </c>
      <c r="E38" s="92">
        <f>IF(OR('Tabel 4 F'!E38&lt;5,'Tabel 4 Be'!E38&lt;0.5),"-",IFERROR('Tabel 4 Be'!E38/'Tabel 4 F'!E38*100,"-"))</f>
        <v>2.6701570680628275</v>
      </c>
      <c r="F38" s="92">
        <f>IF(OR('Tabel 4 F'!F38&lt;5,'Tabel 4 Be'!F38&lt;0.5),"-",IFERROR('Tabel 4 Be'!F38/'Tabel 4 F'!F38*100,"-"))</f>
        <v>5.427631578947369</v>
      </c>
      <c r="G38" s="115"/>
      <c r="H38" s="92">
        <f>IF(OR('Tabel 4 F'!H38&lt;5,'Tabel 4 Be'!H38&lt;0.5),"-",IFERROR('Tabel 4 Be'!H38/'Tabel 4 F'!H38*100,"-"))</f>
        <v>5.0847457627118651</v>
      </c>
    </row>
    <row r="39" spans="1:19" ht="15.75" customHeight="1" x14ac:dyDescent="0.2">
      <c r="A39" s="83" t="s">
        <v>53</v>
      </c>
      <c r="B39" s="93">
        <f>IF(OR('Tabel 4 F'!B39&lt;5,'Tabel 4 Be'!B39&lt;0.5),"-",IFERROR('Tabel 4 Be'!B39/'Tabel 4 F'!B39*100,"-"))</f>
        <v>7.6066790352504636</v>
      </c>
      <c r="C39" s="93">
        <f>IF(OR('Tabel 4 F'!C39&lt;5,'Tabel 4 Be'!C39&lt;0.5),"-",IFERROR('Tabel 4 Be'!C39/'Tabel 4 F'!C39*100,"-"))</f>
        <v>3.7037037037037033</v>
      </c>
      <c r="D39" s="93">
        <f>IF(OR('Tabel 4 F'!D39&lt;5,'Tabel 4 Be'!D39&lt;0.5),"-",IFERROR('Tabel 4 Be'!D39/'Tabel 4 F'!D39*100,"-"))</f>
        <v>0.93312597200622094</v>
      </c>
      <c r="E39" s="93">
        <f>IF(OR('Tabel 4 F'!E39&lt;5,'Tabel 4 Be'!E39&lt;0.5),"-",IFERROR('Tabel 4 Be'!E39/'Tabel 4 F'!E39*100,"-"))</f>
        <v>2.1699819168173597</v>
      </c>
      <c r="F39" s="93">
        <f>IF(OR('Tabel 4 F'!F39&lt;5,'Tabel 4 Be'!F39&lt;0.5),"-",IFERROR('Tabel 4 Be'!F39/'Tabel 4 F'!F39*100,"-"))</f>
        <v>3.9190897597977248</v>
      </c>
      <c r="G39" s="115"/>
      <c r="H39" s="93">
        <f>IF(OR('Tabel 4 F'!H39&lt;5,'Tabel 4 Be'!H39&lt;0.5),"-",IFERROR('Tabel 4 Be'!H39/'Tabel 4 F'!H39*100,"-"))</f>
        <v>3.2918506623845842</v>
      </c>
    </row>
    <row r="40" spans="1:19" ht="15.75" customHeight="1" x14ac:dyDescent="0.2">
      <c r="A40" s="79" t="s">
        <v>54</v>
      </c>
      <c r="B40" s="91">
        <f>IF(OR('Tabel 4 F'!B40&lt;5,'Tabel 4 Be'!B40&lt;0.5),"-",IFERROR('Tabel 4 Be'!B40/'Tabel 4 F'!B40*100,"-"))</f>
        <v>11.206896551724139</v>
      </c>
      <c r="C40" s="91">
        <f>IF(OR('Tabel 4 F'!C40&lt;5,'Tabel 4 Be'!C40&lt;0.5),"-",IFERROR('Tabel 4 Be'!C40/'Tabel 4 F'!C40*100,"-"))</f>
        <v>6.4721485411140591</v>
      </c>
      <c r="D40" s="91">
        <f>IF(OR('Tabel 4 F'!D40&lt;5,'Tabel 4 Be'!D40&lt;0.5),"-",IFERROR('Tabel 4 Be'!D40/'Tabel 4 F'!D40*100,"-"))</f>
        <v>3.1265031265031267</v>
      </c>
      <c r="E40" s="91">
        <f>IF(OR('Tabel 4 F'!E40&lt;5,'Tabel 4 Be'!E40&lt;0.5),"-",IFERROR('Tabel 4 Be'!E40/'Tabel 4 F'!E40*100,"-"))</f>
        <v>3.2699167657550534</v>
      </c>
      <c r="F40" s="91">
        <f>IF(OR('Tabel 4 F'!F40&lt;5,'Tabel 4 Be'!F40&lt;0.5),"-",IFERROR('Tabel 4 Be'!F40/'Tabel 4 F'!F40*100,"-"))</f>
        <v>4.0640394088669947</v>
      </c>
      <c r="G40" s="115"/>
      <c r="H40" s="91">
        <f>IF(OR('Tabel 4 F'!H40&lt;5,'Tabel 4 Be'!H40&lt;0.5),"-",IFERROR('Tabel 4 Be'!H40/'Tabel 4 F'!H40*100,"-"))</f>
        <v>5.0343878954607977</v>
      </c>
    </row>
    <row r="41" spans="1:19" ht="15.75" customHeight="1" x14ac:dyDescent="0.2">
      <c r="A41" s="88" t="s">
        <v>214</v>
      </c>
      <c r="B41" s="92">
        <f>IF(OR('Tabel 4 F'!B41&lt;5,'Tabel 4 Be'!B41&lt;0.5),"-",IFERROR('Tabel 4 Be'!B41/'Tabel 4 F'!B41*100,"-"))</f>
        <v>16.317016317016318</v>
      </c>
      <c r="C41" s="92">
        <f>IF(OR('Tabel 4 F'!C41&lt;5,'Tabel 4 Be'!C41&lt;0.5),"-",IFERROR('Tabel 4 Be'!C41/'Tabel 4 F'!C41*100,"-"))</f>
        <v>3.5822992273472258</v>
      </c>
      <c r="D41" s="92">
        <f>IF(OR('Tabel 4 F'!D41&lt;5,'Tabel 4 Be'!D41&lt;0.5),"-",IFERROR('Tabel 4 Be'!D41/'Tabel 4 F'!D41*100,"-"))</f>
        <v>2.1772939346811819</v>
      </c>
      <c r="E41" s="92">
        <f>IF(OR('Tabel 4 F'!E41&lt;5,'Tabel 4 Be'!E41&lt;0.5),"-",IFERROR('Tabel 4 Be'!E41/'Tabel 4 F'!E41*100,"-"))</f>
        <v>2.2058823529411766</v>
      </c>
      <c r="F41" s="92">
        <f>IF(OR('Tabel 4 F'!F41&lt;5,'Tabel 4 Be'!F41&lt;0.5),"-",IFERROR('Tabel 4 Be'!F41/'Tabel 4 F'!F41*100,"-"))</f>
        <v>3.865979381443299</v>
      </c>
      <c r="G41" s="115"/>
      <c r="H41" s="92">
        <f>IF(OR('Tabel 4 F'!H41&lt;5,'Tabel 4 Be'!H41&lt;0.5),"-",IFERROR('Tabel 4 Be'!H41/'Tabel 4 F'!H41*100,"-"))</f>
        <v>5.1809449888425343</v>
      </c>
    </row>
    <row r="42" spans="1:19" ht="15.75" customHeight="1" x14ac:dyDescent="0.2">
      <c r="A42" s="83" t="s">
        <v>55</v>
      </c>
      <c r="B42" s="93">
        <f>IF(OR('Tabel 4 F'!B42&lt;5,'Tabel 4 Be'!B42&lt;0.5),"-",IFERROR('Tabel 4 Be'!B42/'Tabel 4 F'!B42*100,"-"))</f>
        <v>8.4450402144772116</v>
      </c>
      <c r="C42" s="93">
        <f>IF(OR('Tabel 4 F'!C42&lt;5,'Tabel 4 Be'!C42&lt;0.5),"-",IFERROR('Tabel 4 Be'!C42/'Tabel 4 F'!C42*100,"-"))</f>
        <v>4.7991831177671882</v>
      </c>
      <c r="D42" s="93">
        <f>IF(OR('Tabel 4 F'!D42&lt;5,'Tabel 4 Be'!D42&lt;0.5),"-",IFERROR('Tabel 4 Be'!D42/'Tabel 4 F'!D42*100,"-"))</f>
        <v>3.3768227168073679</v>
      </c>
      <c r="E42" s="93">
        <f>IF(OR('Tabel 4 F'!E42&lt;5,'Tabel 4 Be'!E42&lt;0.5),"-",IFERROR('Tabel 4 Be'!E42/'Tabel 4 F'!E42*100,"-"))</f>
        <v>3.3980582524271843</v>
      </c>
      <c r="F42" s="93">
        <f>IF(OR('Tabel 4 F'!F42&lt;5,'Tabel 4 Be'!F42&lt;0.5),"-",IFERROR('Tabel 4 Be'!F42/'Tabel 4 F'!F42*100,"-"))</f>
        <v>15.789473684210526</v>
      </c>
      <c r="G42" s="115"/>
      <c r="H42" s="93">
        <f>IF(OR('Tabel 4 F'!H42&lt;5,'Tabel 4 Be'!H42&lt;0.5),"-",IFERROR('Tabel 4 Be'!H42/'Tabel 4 F'!H42*100,"-"))</f>
        <v>5.3877139979859008</v>
      </c>
    </row>
    <row r="43" spans="1:19" ht="15.75" customHeight="1" x14ac:dyDescent="0.2">
      <c r="A43" s="79" t="s">
        <v>56</v>
      </c>
      <c r="B43" s="91">
        <f>IF(OR('Tabel 4 F'!B43&lt;5,'Tabel 4 Be'!B43&lt;0.5),"-",IFERROR('Tabel 4 Be'!B43/'Tabel 4 F'!B43*100,"-"))</f>
        <v>18.266253869969042</v>
      </c>
      <c r="C43" s="91">
        <f>IF(OR('Tabel 4 F'!C43&lt;5,'Tabel 4 Be'!C43&lt;0.5),"-",IFERROR('Tabel 4 Be'!C43/'Tabel 4 F'!C43*100,"-"))</f>
        <v>4.6798029556650249</v>
      </c>
      <c r="D43" s="91">
        <f>IF(OR('Tabel 4 F'!D43&lt;5,'Tabel 4 Be'!D43&lt;0.5),"-",IFERROR('Tabel 4 Be'!D43/'Tabel 4 F'!D43*100,"-"))</f>
        <v>2.6763990267639901</v>
      </c>
      <c r="E43" s="91">
        <f>IF(OR('Tabel 4 F'!E43&lt;5,'Tabel 4 Be'!E43&lt;0.5),"-",IFERROR('Tabel 4 Be'!E43/'Tabel 4 F'!E43*100,"-"))</f>
        <v>3.5335689045936398</v>
      </c>
      <c r="F43" s="91">
        <f>IF(OR('Tabel 4 F'!F43&lt;5,'Tabel 4 Be'!F43&lt;0.5),"-",IFERROR('Tabel 4 Be'!F43/'Tabel 4 F'!F43*100,"-"))</f>
        <v>4.1666666666666661</v>
      </c>
      <c r="G43" s="115"/>
      <c r="H43" s="91">
        <f>IF(OR('Tabel 4 F'!H43&lt;5,'Tabel 4 Be'!H43&lt;0.5),"-",IFERROR('Tabel 4 Be'!H43/'Tabel 4 F'!H43*100,"-"))</f>
        <v>6.8227424749163879</v>
      </c>
    </row>
    <row r="44" spans="1:19" ht="15.75" customHeight="1" x14ac:dyDescent="0.2">
      <c r="A44" s="88" t="s">
        <v>57</v>
      </c>
      <c r="B44" s="92">
        <f>IF(OR('Tabel 4 F'!B44&lt;5,'Tabel 4 Be'!B44&lt;0.5),"-",IFERROR('Tabel 4 Be'!B44/'Tabel 4 F'!B44*100,"-"))</f>
        <v>18.879551820728292</v>
      </c>
      <c r="C44" s="92">
        <f>IF(OR('Tabel 4 F'!C44&lt;5,'Tabel 4 Be'!C44&lt;0.5),"-",IFERROR('Tabel 4 Be'!C44/'Tabel 4 F'!C44*100,"-"))</f>
        <v>11.215834118755891</v>
      </c>
      <c r="D44" s="92">
        <f>IF(OR('Tabel 4 F'!D44&lt;5,'Tabel 4 Be'!D44&lt;0.5),"-",IFERROR('Tabel 4 Be'!D44/'Tabel 4 F'!D44*100,"-"))</f>
        <v>5.3867403314917128</v>
      </c>
      <c r="E44" s="92">
        <f>IF(OR('Tabel 4 F'!E44&lt;5,'Tabel 4 Be'!E44&lt;0.5),"-",IFERROR('Tabel 4 Be'!E44/'Tabel 4 F'!E44*100,"-"))</f>
        <v>4.3137254901960782</v>
      </c>
      <c r="F44" s="92">
        <f>IF(OR('Tabel 4 F'!F44&lt;5,'Tabel 4 Be'!F44&lt;0.5),"-",IFERROR('Tabel 4 Be'!F44/'Tabel 4 F'!F44*100,"-"))</f>
        <v>6.4393939393939394</v>
      </c>
      <c r="G44" s="115"/>
      <c r="H44" s="92">
        <f>IF(OR('Tabel 4 F'!H44&lt;5,'Tabel 4 Be'!H44&lt;0.5),"-",IFERROR('Tabel 4 Be'!H44/'Tabel 4 F'!H44*100,"-"))</f>
        <v>11.850402261361165</v>
      </c>
    </row>
    <row r="45" spans="1:19" ht="15.75" customHeight="1" x14ac:dyDescent="0.2">
      <c r="A45" s="83" t="s">
        <v>58</v>
      </c>
      <c r="B45" s="93">
        <f>IF(OR('Tabel 4 F'!B45&lt;5,'Tabel 4 Be'!B45&lt;0.5),"-",IFERROR('Tabel 4 Be'!B45/'Tabel 4 F'!B45*100,"-"))</f>
        <v>14.490445859872612</v>
      </c>
      <c r="C45" s="93">
        <f>IF(OR('Tabel 4 F'!C45&lt;5,'Tabel 4 Be'!C45&lt;0.5),"-",IFERROR('Tabel 4 Be'!C45/'Tabel 4 F'!C45*100,"-"))</f>
        <v>4.297114794352364</v>
      </c>
      <c r="D45" s="93">
        <f>IF(OR('Tabel 4 F'!D45&lt;5,'Tabel 4 Be'!D45&lt;0.5),"-",IFERROR('Tabel 4 Be'!D45/'Tabel 4 F'!D45*100,"-"))</f>
        <v>3.0816640986132513</v>
      </c>
      <c r="E45" s="93">
        <f>IF(OR('Tabel 4 F'!E45&lt;5,'Tabel 4 Be'!E45&lt;0.5),"-",IFERROR('Tabel 4 Be'!E45/'Tabel 4 F'!E45*100,"-"))</f>
        <v>4.6979865771812079</v>
      </c>
      <c r="F45" s="93">
        <f>IF(OR('Tabel 4 F'!F45&lt;5,'Tabel 4 Be'!F45&lt;0.5),"-",IFERROR('Tabel 4 Be'!F45/'Tabel 4 F'!F45*100,"-"))</f>
        <v>5.4054054054054053</v>
      </c>
      <c r="G45" s="115"/>
      <c r="H45" s="93">
        <f>IF(OR('Tabel 4 F'!H45&lt;5,'Tabel 4 Be'!H45&lt;0.5),"-",IFERROR('Tabel 4 Be'!H45/'Tabel 4 F'!H45*100,"-"))</f>
        <v>8.4031760035288929</v>
      </c>
    </row>
    <row r="46" spans="1:19" ht="15.75" customHeight="1" x14ac:dyDescent="0.2">
      <c r="A46" s="79" t="s">
        <v>59</v>
      </c>
      <c r="B46" s="91">
        <f>IF(OR('Tabel 4 F'!B46&lt;5,'Tabel 4 Be'!B46&lt;0.5),"-",IFERROR('Tabel 4 Be'!B46/'Tabel 4 F'!B46*100,"-"))</f>
        <v>14.596633778293674</v>
      </c>
      <c r="C46" s="91">
        <f>IF(OR('Tabel 4 F'!C46&lt;5,'Tabel 4 Be'!C46&lt;0.5),"-",IFERROR('Tabel 4 Be'!C46/'Tabel 4 F'!C46*100,"-"))</f>
        <v>5.4045512010113779</v>
      </c>
      <c r="D46" s="91">
        <f>IF(OR('Tabel 4 F'!D46&lt;5,'Tabel 4 Be'!D46&lt;0.5),"-",IFERROR('Tabel 4 Be'!D46/'Tabel 4 F'!D46*100,"-"))</f>
        <v>4.2453499929007519</v>
      </c>
      <c r="E46" s="91">
        <f>IF(OR('Tabel 4 F'!E46&lt;5,'Tabel 4 Be'!E46&lt;0.5),"-",IFERROR('Tabel 4 Be'!E46/'Tabel 4 F'!E46*100,"-"))</f>
        <v>4.6161092793217149</v>
      </c>
      <c r="F46" s="91">
        <f>IF(OR('Tabel 4 F'!F46&lt;5,'Tabel 4 Be'!F46&lt;0.5),"-",IFERROR('Tabel 4 Be'!F46/'Tabel 4 F'!F46*100,"-"))</f>
        <v>6.93359375</v>
      </c>
      <c r="G46" s="115"/>
      <c r="H46" s="91">
        <f>IF(OR('Tabel 4 F'!H46&lt;5,'Tabel 4 Be'!H46&lt;0.5),"-",IFERROR('Tabel 4 Be'!H46/'Tabel 4 F'!H46*100,"-"))</f>
        <v>6.2911512844909607</v>
      </c>
    </row>
    <row r="47" spans="1:19" ht="15.75" customHeight="1" x14ac:dyDescent="0.2">
      <c r="A47" s="38"/>
      <c r="B47" s="42"/>
      <c r="C47" s="72"/>
      <c r="D47" s="72"/>
      <c r="E47" s="42"/>
      <c r="F47" s="72"/>
      <c r="G47" s="116"/>
      <c r="H47" s="42"/>
    </row>
    <row r="48" spans="1:19" ht="15.75" customHeight="1" x14ac:dyDescent="0.2">
      <c r="A48" s="86" t="s">
        <v>20</v>
      </c>
      <c r="B48" s="90">
        <f>IF(OR('Tabel 4 F'!B48&lt;5,'Tabel 4 Be'!B48&lt;0.5),"-",IFERROR('Tabel 4 Be'!B48/'Tabel 4 F'!B48*100,"-"))</f>
        <v>10.646134873758681</v>
      </c>
      <c r="C48" s="90">
        <f>IF(OR('Tabel 4 F'!C48&lt;5,'Tabel 4 Be'!C48&lt;0.5),"-",IFERROR('Tabel 4 Be'!C48/'Tabel 4 F'!C48*100,"-"))</f>
        <v>4.1598475593358382</v>
      </c>
      <c r="D48" s="90">
        <f>IF(OR('Tabel 4 F'!D48&lt;5,'Tabel 4 Be'!D48&lt;0.5),"-",IFERROR('Tabel 4 Be'!D48/'Tabel 4 F'!D48*100,"-"))</f>
        <v>2.2247136670403833</v>
      </c>
      <c r="E48" s="90">
        <f>IF(OR('Tabel 4 F'!E48&lt;5,'Tabel 4 Be'!E48&lt;0.5),"-",IFERROR('Tabel 4 Be'!E48/'Tabel 4 F'!E48*100,"-"))</f>
        <v>1.9868285769861338</v>
      </c>
      <c r="F48" s="90">
        <f>IF(OR('Tabel 4 F'!F48&lt;5,'Tabel 4 Be'!F48&lt;0.5),"-",IFERROR('Tabel 4 Be'!F48/'Tabel 4 F'!F48*100,"-"))</f>
        <v>3.4825306893295562</v>
      </c>
      <c r="G48" s="117"/>
      <c r="H48" s="90">
        <f>IF(OR('Tabel 4 F'!H48&lt;5,'Tabel 4 Be'!H48&lt;0.5),"-",IFERROR('Tabel 4 Be'!H48/'Tabel 4 F'!H48*100,"-"))</f>
        <v>4.289304414434266</v>
      </c>
      <c r="I48" s="34"/>
      <c r="J48" s="34">
        <v>4.7201928799999999</v>
      </c>
      <c r="K48" s="72">
        <v>5.5500966700000003</v>
      </c>
      <c r="L48" s="34"/>
      <c r="M48" s="34"/>
      <c r="N48" s="34"/>
      <c r="O48" s="34"/>
      <c r="P48" s="34"/>
      <c r="Q48" s="34"/>
      <c r="R48" s="34"/>
      <c r="S48" s="34"/>
    </row>
    <row r="49" spans="1:21" ht="15.75" customHeight="1" x14ac:dyDescent="0.2">
      <c r="B49" s="42"/>
      <c r="C49" s="72"/>
      <c r="D49" s="72"/>
      <c r="E49" s="42"/>
      <c r="F49" s="72"/>
      <c r="G49" s="116"/>
      <c r="H49" s="42"/>
      <c r="I49" s="42"/>
    </row>
    <row r="50" spans="1:21" ht="15.75" customHeight="1" x14ac:dyDescent="0.2">
      <c r="A50" s="107" t="s">
        <v>60</v>
      </c>
      <c r="B50" s="92">
        <f>IF(OR('Tabel 4 F'!B50&lt;5,'Tabel 4 Be'!B50&lt;0.5),"-",IFERROR('Tabel 4 Be'!B50/'Tabel 4 F'!B50*100,"-"))</f>
        <v>6.6673340674742221</v>
      </c>
      <c r="C50" s="92">
        <f>IF(OR('Tabel 4 F'!C50&lt;5,'Tabel 4 Be'!C50&lt;0.5),"-",IFERROR('Tabel 4 Be'!C50/'Tabel 4 F'!C50*100,"-"))</f>
        <v>1.8956013049836877</v>
      </c>
      <c r="D50" s="92">
        <f>IF(OR('Tabel 4 F'!D50&lt;5,'Tabel 4 Be'!D50&lt;0.5),"-",IFERROR('Tabel 4 Be'!D50/'Tabel 4 F'!D50*100,"-"))</f>
        <v>0.77896179971334201</v>
      </c>
      <c r="E50" s="92">
        <f>IF(OR('Tabel 4 F'!E50&lt;5,'Tabel 4 Be'!E50&lt;0.5),"-",IFERROR('Tabel 4 Be'!E50/'Tabel 4 F'!E50*100,"-"))</f>
        <v>1.0044993198702521</v>
      </c>
      <c r="F50" s="92">
        <f>IF(OR('Tabel 4 F'!F50&lt;5,'Tabel 4 Be'!F50&lt;0.5),"-",IFERROR('Tabel 4 Be'!F50/'Tabel 4 F'!F50*100,"-"))</f>
        <v>2.1876647337901951</v>
      </c>
      <c r="G50" s="99"/>
      <c r="H50" s="92">
        <f>IF(OR('Tabel 4 F'!H50&lt;5,'Tabel 4 Be'!H50&lt;0.5),"-",IFERROR('Tabel 4 Be'!H50/'Tabel 4 F'!H50*100,"-"))</f>
        <v>2.1073231607011174</v>
      </c>
      <c r="I50" s="41"/>
      <c r="J50" s="34"/>
      <c r="K50" s="34"/>
      <c r="L50" s="34"/>
      <c r="M50" s="34"/>
      <c r="N50" s="34"/>
      <c r="O50" s="34"/>
      <c r="P50" s="34"/>
      <c r="Q50" s="34"/>
      <c r="R50" s="34"/>
    </row>
    <row r="51" spans="1:21" s="34" customFormat="1" ht="15.75" customHeight="1" x14ac:dyDescent="0.2">
      <c r="A51" s="109" t="s">
        <v>61</v>
      </c>
      <c r="B51" s="93">
        <f>IF(OR('Tabel 4 F'!B51&lt;5,'Tabel 4 Be'!B51&lt;0.5),"-",IFERROR('Tabel 4 Be'!B51/'Tabel 4 F'!B51*100,"-"))</f>
        <v>18.640376017425197</v>
      </c>
      <c r="C51" s="93">
        <f>IF(OR('Tabel 4 F'!C51&lt;5,'Tabel 4 Be'!C51&lt;0.5),"-",IFERROR('Tabel 4 Be'!C51/'Tabel 4 F'!C51*100,"-"))</f>
        <v>7.712158389034605</v>
      </c>
      <c r="D51" s="93">
        <f>IF(OR('Tabel 4 F'!D51&lt;5,'Tabel 4 Be'!D51&lt;0.5),"-",IFERROR('Tabel 4 Be'!D51/'Tabel 4 F'!D51*100,"-"))</f>
        <v>3.2886782415243987</v>
      </c>
      <c r="E51" s="93">
        <f>IF(OR('Tabel 4 F'!E51&lt;5,'Tabel 4 Be'!E51&lt;0.5),"-",IFERROR('Tabel 4 Be'!E51/'Tabel 4 F'!E51*100,"-"))</f>
        <v>2.8186543670839739</v>
      </c>
      <c r="F51" s="93">
        <f>IF(OR('Tabel 4 F'!F51&lt;5,'Tabel 4 Be'!F51&lt;0.5),"-",IFERROR('Tabel 4 Be'!F51/'Tabel 4 F'!F51*100,"-"))</f>
        <v>4.4735746982937998</v>
      </c>
      <c r="G51" s="99"/>
      <c r="H51" s="93">
        <f>IF(OR('Tabel 4 F'!H51&lt;5,'Tabel 4 Be'!H51&lt;0.5),"-",IFERROR('Tabel 4 Be'!H51/'Tabel 4 F'!H51*100,"-"))</f>
        <v>6.6137085157266124</v>
      </c>
      <c r="I51" s="41"/>
      <c r="S51" s="24"/>
      <c r="T51" s="24"/>
      <c r="U51" s="24"/>
    </row>
    <row r="52" spans="1:21" ht="15" x14ac:dyDescent="0.2">
      <c r="A52" s="110" t="s">
        <v>62</v>
      </c>
      <c r="B52" s="91">
        <f>IF(OR('Tabel 4 F'!B52&lt;5,'Tabel 4 Be'!B52&lt;0.5),"-",IFERROR('Tabel 4 Be'!B52/'Tabel 4 F'!B52*100,"-"))</f>
        <v>6.6041216465503609</v>
      </c>
      <c r="C52" s="91">
        <f>IF(OR('Tabel 4 F'!C52&lt;5,'Tabel 4 Be'!C52&lt;0.5),"-",IFERROR('Tabel 4 Be'!C52/'Tabel 4 F'!C52*100,"-"))</f>
        <v>2.7046529652297084</v>
      </c>
      <c r="D52" s="91">
        <f>IF(OR('Tabel 4 F'!D52&lt;5,'Tabel 4 Be'!D52&lt;0.5),"-",IFERROR('Tabel 4 Be'!D52/'Tabel 4 F'!D52*100,"-"))</f>
        <v>1.780235924469602</v>
      </c>
      <c r="E52" s="91">
        <f>IF(OR('Tabel 4 F'!E52&lt;5,'Tabel 4 Be'!E52&lt;0.5),"-",IFERROR('Tabel 4 Be'!E52/'Tabel 4 F'!E52*100,"-"))</f>
        <v>1.7570197386711148</v>
      </c>
      <c r="F52" s="91">
        <f>IF(OR('Tabel 4 F'!F52&lt;5,'Tabel 4 Be'!F52&lt;0.5),"-",IFERROR('Tabel 4 Be'!F52/'Tabel 4 F'!F52*100,"-"))</f>
        <v>3.9090909090909092</v>
      </c>
      <c r="G52" s="99"/>
      <c r="H52" s="91">
        <f>IF(OR('Tabel 4 F'!H52&lt;5,'Tabel 4 Be'!H52&lt;0.5),"-",IFERROR('Tabel 4 Be'!H52/'Tabel 4 F'!H52*100,"-"))</f>
        <v>3.1054377048215231</v>
      </c>
      <c r="I52" s="41"/>
      <c r="J52" s="24"/>
      <c r="K52" s="24"/>
      <c r="L52" s="24"/>
      <c r="M52" s="24"/>
    </row>
    <row r="53" spans="1:21" x14ac:dyDescent="0.2">
      <c r="A53" s="27" t="s">
        <v>63</v>
      </c>
      <c r="G53" s="1"/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U54"/>
  <sheetViews>
    <sheetView showGridLines="0" topLeftCell="A13" zoomScaleNormal="100" zoomScaleSheetLayoutView="50" workbookViewId="0">
      <selection activeCell="B10" sqref="B10"/>
    </sheetView>
  </sheetViews>
  <sheetFormatPr defaultRowHeight="12.75" x14ac:dyDescent="0.2"/>
  <cols>
    <col min="1" max="1" width="17.140625" style="27" customWidth="1"/>
    <col min="2" max="6" width="9.7109375" customWidth="1"/>
    <col min="7" max="7" width="1.140625" customWidth="1"/>
    <col min="8" max="8" width="9.7109375" customWidth="1"/>
    <col min="10" max="13" width="1" customWidth="1"/>
  </cols>
  <sheetData>
    <row r="1" spans="1:8" s="24" customFormat="1" ht="15.75" customHeight="1" x14ac:dyDescent="0.25">
      <c r="A1" s="16" t="s">
        <v>21</v>
      </c>
    </row>
    <row r="2" spans="1:8" ht="15.75" customHeight="1" x14ac:dyDescent="0.2"/>
    <row r="3" spans="1:8" ht="15.75" customHeight="1" x14ac:dyDescent="0.25">
      <c r="A3" s="16" t="s">
        <v>184</v>
      </c>
    </row>
    <row r="4" spans="1:8" ht="15.75" customHeight="1" x14ac:dyDescent="0.25">
      <c r="A4" s="16"/>
    </row>
    <row r="5" spans="1:8" ht="15.75" customHeight="1" x14ac:dyDescent="0.2"/>
    <row r="6" spans="1:8" s="27" customFormat="1" ht="15.75" customHeight="1" x14ac:dyDescent="0.2">
      <c r="B6" s="44"/>
      <c r="C6" s="44"/>
      <c r="D6" s="44"/>
      <c r="E6" s="44"/>
      <c r="F6" s="44"/>
      <c r="G6" s="44"/>
      <c r="H6" s="45"/>
    </row>
    <row r="7" spans="1:8" s="27" customFormat="1" ht="15.75" customHeight="1" x14ac:dyDescent="0.2">
      <c r="B7" s="45" t="s">
        <v>64</v>
      </c>
      <c r="C7" s="45" t="s">
        <v>65</v>
      </c>
      <c r="D7" s="45" t="s">
        <v>66</v>
      </c>
      <c r="E7" s="45" t="s">
        <v>67</v>
      </c>
      <c r="F7" s="45" t="s">
        <v>68</v>
      </c>
      <c r="G7" s="45"/>
      <c r="H7" s="45" t="s">
        <v>13</v>
      </c>
    </row>
    <row r="8" spans="1:8" s="27" customFormat="1" ht="15.75" customHeight="1" x14ac:dyDescent="0.2">
      <c r="B8" s="45"/>
      <c r="C8" s="45"/>
      <c r="D8" s="45"/>
      <c r="E8" s="45"/>
      <c r="F8" s="45"/>
      <c r="G8" s="45"/>
      <c r="H8" s="45"/>
    </row>
    <row r="9" spans="1:8" ht="15.75" customHeight="1" x14ac:dyDescent="0.2">
      <c r="A9" s="79" t="s">
        <v>207</v>
      </c>
      <c r="B9" s="91">
        <f>IF(OR('Tabel 4 F'!B9&lt;5,'Tabel 4.1 Br'!B9&lt;0.5),"-",IFERROR('Tabel 4.1 Br'!B9/'Tabel 4 F'!B9*100,"-"))</f>
        <v>4.5841129159438578</v>
      </c>
      <c r="C9" s="91">
        <f>IF(OR('Tabel 4 F'!C9&lt;5,'Tabel 4.1 Br'!C9&lt;0.5),"-",IFERROR('Tabel 4.1 Br'!C9/'Tabel 4 F'!C9*100,"-"))</f>
        <v>1.5311060213940648</v>
      </c>
      <c r="D9" s="91">
        <f>IF(OR('Tabel 4 F'!D9&lt;5,'Tabel 4.1 Br'!D9&lt;0.5),"-",IFERROR('Tabel 4.1 Br'!D9/'Tabel 4 F'!D9*100,"-"))</f>
        <v>0.56613601648684697</v>
      </c>
      <c r="E9" s="91">
        <f>IF(OR('Tabel 4 F'!E9&lt;5,'Tabel 4.1 Br'!E9&lt;0.5),"-",IFERROR('Tabel 4.1 Br'!E9/'Tabel 4 F'!E9*100,"-"))</f>
        <v>0.78218262234270219</v>
      </c>
      <c r="F9" s="91">
        <f>IF(OR('Tabel 4 F'!F9&lt;5,'Tabel 4.1 Br'!F9&lt;0.5),"-",IFERROR('Tabel 4.1 Br'!F9/'Tabel 4 F'!F9*100,"-"))</f>
        <v>1.7541816693944352</v>
      </c>
      <c r="G9" s="115"/>
      <c r="H9" s="91">
        <f>IF(OR('Tabel 4 F'!H9&lt;5,'Tabel 4.1 Br'!H9&lt;0.5),"-",IFERROR('Tabel 4.1 Br'!H9/'Tabel 4 F'!H9*100,"-"))</f>
        <v>1.7189851269818996</v>
      </c>
    </row>
    <row r="10" spans="1:8" ht="15.75" customHeight="1" x14ac:dyDescent="0.2">
      <c r="A10" s="88" t="s">
        <v>208</v>
      </c>
      <c r="B10" s="92">
        <f>IF(OR('Tabel 4 F'!B10&lt;5,'Tabel 4.1 Br'!B10&lt;0.5),"-",IFERROR('Tabel 4.1 Br'!B10/'Tabel 4 F'!B10*100,"-"))</f>
        <v>4.5970838815789472</v>
      </c>
      <c r="C10" s="92">
        <f>IF(OR('Tabel 4 F'!C10&lt;5,'Tabel 4.1 Br'!C10&lt;0.5),"-",IFERROR('Tabel 4.1 Br'!C10/'Tabel 4 F'!C10*100,"-"))</f>
        <v>1.6547971225347557</v>
      </c>
      <c r="D10" s="92">
        <f>IF(OR('Tabel 4 F'!D10&lt;5,'Tabel 4.1 Br'!D10&lt;0.5),"-",IFERROR('Tabel 4.1 Br'!D10/'Tabel 4 F'!D10*100,"-"))</f>
        <v>0.73957014619133121</v>
      </c>
      <c r="E10" s="92">
        <f>IF(OR('Tabel 4 F'!E10&lt;5,'Tabel 4.1 Br'!E10&lt;0.5),"-",IFERROR('Tabel 4.1 Br'!E10/'Tabel 4 F'!E10*100,"-"))</f>
        <v>0.94139273027674508</v>
      </c>
      <c r="F10" s="92">
        <f>IF(OR('Tabel 4 F'!F10&lt;5,'Tabel 4.1 Br'!F10&lt;0.5),"-",IFERROR('Tabel 4.1 Br'!F10/'Tabel 4 F'!F10*100,"-"))</f>
        <v>2.050361391912908</v>
      </c>
      <c r="G10" s="115"/>
      <c r="H10" s="92">
        <f>IF(OR('Tabel 4 F'!H10&lt;5,'Tabel 4.1 Br'!H10&lt;0.5),"-",IFERROR('Tabel 4.1 Br'!H10/'Tabel 4 F'!H10*100,"-"))</f>
        <v>1.5686626816891716</v>
      </c>
    </row>
    <row r="11" spans="1:8" ht="15.75" customHeight="1" x14ac:dyDescent="0.2">
      <c r="A11" s="83" t="s">
        <v>209</v>
      </c>
      <c r="B11" s="93">
        <f>IF(OR('Tabel 4 F'!B11&lt;5,'Tabel 4.1 Br'!B11&lt;0.5),"-",IFERROR('Tabel 4.1 Br'!B11/'Tabel 4 F'!B11*100,"-"))</f>
        <v>8.6082522423576791</v>
      </c>
      <c r="C11" s="93">
        <f>IF(OR('Tabel 4 F'!C11&lt;5,'Tabel 4.1 Br'!C11&lt;0.5),"-",IFERROR('Tabel 4.1 Br'!C11/'Tabel 4 F'!C11*100,"-"))</f>
        <v>3.4179718575718576</v>
      </c>
      <c r="D11" s="93">
        <f>IF(OR('Tabel 4 F'!D11&lt;5,'Tabel 4.1 Br'!D11&lt;0.5),"-",IFERROR('Tabel 4.1 Br'!D11/'Tabel 4 F'!D11*100,"-"))</f>
        <v>1.8391973542116629</v>
      </c>
      <c r="E11" s="93">
        <f>IF(OR('Tabel 4 F'!E11&lt;5,'Tabel 4.1 Br'!E11&lt;0.5),"-",IFERROR('Tabel 4.1 Br'!E11/'Tabel 4 F'!E11*100,"-"))</f>
        <v>1.716481865284974</v>
      </c>
      <c r="F11" s="93">
        <f>IF(OR('Tabel 4 F'!F11&lt;5,'Tabel 4.1 Br'!F11&lt;0.5),"-",IFERROR('Tabel 4.1 Br'!F11/'Tabel 4 F'!F11*100,"-"))</f>
        <v>3.1219269230769231</v>
      </c>
      <c r="G11" s="115"/>
      <c r="H11" s="93">
        <f>IF(OR('Tabel 4 F'!H11&lt;5,'Tabel 4.1 Br'!H11&lt;0.5),"-",IFERROR('Tabel 4.1 Br'!H11/'Tabel 4 F'!H11*100,"-"))</f>
        <v>4.3153567957919146</v>
      </c>
    </row>
    <row r="12" spans="1:8" ht="15.75" customHeight="1" x14ac:dyDescent="0.2">
      <c r="A12" s="79" t="s">
        <v>26</v>
      </c>
      <c r="B12" s="91">
        <f>IF(OR('Tabel 4 F'!B12&lt;5,'Tabel 4.1 Br'!B12&lt;0.5),"-",IFERROR('Tabel 4.1 Br'!B12/'Tabel 4 F'!B12*100,"-"))</f>
        <v>17.237325256107173</v>
      </c>
      <c r="C12" s="91">
        <f>IF(OR('Tabel 4 F'!C12&lt;5,'Tabel 4.1 Br'!C12&lt;0.5),"-",IFERROR('Tabel 4.1 Br'!C12/'Tabel 4 F'!C12*100,"-"))</f>
        <v>7.2914086504065043</v>
      </c>
      <c r="D12" s="91">
        <f>IF(OR('Tabel 4 F'!D12&lt;5,'Tabel 4.1 Br'!D12&lt;0.5),"-",IFERROR('Tabel 4.1 Br'!D12/'Tabel 4 F'!D12*100,"-"))</f>
        <v>3.1008984692745689</v>
      </c>
      <c r="E12" s="91">
        <f>IF(OR('Tabel 4 F'!E12&lt;5,'Tabel 4.1 Br'!E12&lt;0.5),"-",IFERROR('Tabel 4.1 Br'!E12/'Tabel 4 F'!E12*100,"-"))</f>
        <v>3.0621350903822271</v>
      </c>
      <c r="F12" s="91">
        <f>IF(OR('Tabel 4 F'!F12&lt;5,'Tabel 4.1 Br'!F12&lt;0.5),"-",IFERROR('Tabel 4.1 Br'!F12/'Tabel 4 F'!F12*100,"-"))</f>
        <v>4.0746198557488338</v>
      </c>
      <c r="G12" s="115"/>
      <c r="H12" s="91">
        <f>IF(OR('Tabel 4 F'!H12&lt;5,'Tabel 4.1 Br'!H12&lt;0.5),"-",IFERROR('Tabel 4.1 Br'!H12/'Tabel 4 F'!H12*100,"-"))</f>
        <v>6.2722174721189603</v>
      </c>
    </row>
    <row r="13" spans="1:8" ht="15.75" customHeight="1" x14ac:dyDescent="0.2">
      <c r="A13" s="88" t="s">
        <v>27</v>
      </c>
      <c r="B13" s="92">
        <f>IF(OR('Tabel 4 F'!B13&lt;5,'Tabel 4.1 Br'!B13&lt;0.5),"-",IFERROR('Tabel 4.1 Br'!B13/'Tabel 4 F'!B13*100,"-"))</f>
        <v>9.7703724023275154</v>
      </c>
      <c r="C13" s="92">
        <f>IF(OR('Tabel 4 F'!C13&lt;5,'Tabel 4.1 Br'!C13&lt;0.5),"-",IFERROR('Tabel 4.1 Br'!C13/'Tabel 4 F'!C13*100,"-"))</f>
        <v>3.518710216718266</v>
      </c>
      <c r="D13" s="92">
        <f>IF(OR('Tabel 4 F'!D13&lt;5,'Tabel 4.1 Br'!D13&lt;0.5),"-",IFERROR('Tabel 4.1 Br'!D13/'Tabel 4 F'!D13*100,"-"))</f>
        <v>1.1657052169898432</v>
      </c>
      <c r="E13" s="92">
        <f>IF(OR('Tabel 4 F'!E13&lt;5,'Tabel 4.1 Br'!E13&lt;0.5),"-",IFERROR('Tabel 4.1 Br'!E13/'Tabel 4 F'!E13*100,"-"))</f>
        <v>0.98555093555093543</v>
      </c>
      <c r="F13" s="92">
        <f>IF(OR('Tabel 4 F'!F13&lt;5,'Tabel 4.1 Br'!F13&lt;0.5),"-",IFERROR('Tabel 4.1 Br'!F13/'Tabel 4 F'!F13*100,"-"))</f>
        <v>2.7552665134979897</v>
      </c>
      <c r="G13" s="115"/>
      <c r="H13" s="92">
        <f>IF(OR('Tabel 4 F'!H13&lt;5,'Tabel 4.1 Br'!H13&lt;0.5),"-",IFERROR('Tabel 4.1 Br'!H13/'Tabel 4 F'!H13*100,"-"))</f>
        <v>2.5097671722278392</v>
      </c>
    </row>
    <row r="14" spans="1:8" ht="15.75" customHeight="1" x14ac:dyDescent="0.2">
      <c r="A14" s="83" t="s">
        <v>28</v>
      </c>
      <c r="B14" s="93">
        <f>IF(OR('Tabel 4 F'!B14&lt;5,'Tabel 4.1 Br'!B14&lt;0.5),"-",IFERROR('Tabel 4.1 Br'!B14/'Tabel 4 F'!B14*100,"-"))</f>
        <v>5.4931428571428569</v>
      </c>
      <c r="C14" s="93">
        <f>IF(OR('Tabel 4 F'!C14&lt;5,'Tabel 4.1 Br'!C14&lt;0.5),"-",IFERROR('Tabel 4.1 Br'!C14/'Tabel 4 F'!C14*100,"-"))</f>
        <v>3.1111352657004834</v>
      </c>
      <c r="D14" s="93">
        <f>IF(OR('Tabel 4 F'!D14&lt;5,'Tabel 4.1 Br'!D14&lt;0.5),"-",IFERROR('Tabel 4.1 Br'!D14/'Tabel 4 F'!D14*100,"-"))</f>
        <v>2.0960123966942148</v>
      </c>
      <c r="E14" s="93">
        <f>IF(OR('Tabel 4 F'!E14&lt;5,'Tabel 4.1 Br'!E14&lt;0.5),"-",IFERROR('Tabel 4.1 Br'!E14/'Tabel 4 F'!E14*100,"-"))</f>
        <v>2.0732760563380284</v>
      </c>
      <c r="F14" s="93">
        <f>IF(OR('Tabel 4 F'!F14&lt;5,'Tabel 4.1 Br'!F14&lt;0.5),"-",IFERROR('Tabel 4.1 Br'!F14/'Tabel 4 F'!F14*100,"-"))</f>
        <v>5.9058803827751198</v>
      </c>
      <c r="G14" s="115"/>
      <c r="H14" s="93">
        <f>IF(OR('Tabel 4 F'!H14&lt;5,'Tabel 4.1 Br'!H14&lt;0.5),"-",IFERROR('Tabel 4.1 Br'!H14/'Tabel 4 F'!H14*100,"-"))</f>
        <v>2.6897152996845426</v>
      </c>
    </row>
    <row r="15" spans="1:8" ht="15.75" customHeight="1" x14ac:dyDescent="0.2">
      <c r="A15" s="79" t="s">
        <v>29</v>
      </c>
      <c r="B15" s="91">
        <f>IF(OR('Tabel 4 F'!B15&lt;5,'Tabel 4.1 Br'!B15&lt;0.5),"-",IFERROR('Tabel 4.1 Br'!B15/'Tabel 4 F'!B15*100,"-"))</f>
        <v>13.910149392009266</v>
      </c>
      <c r="C15" s="91">
        <f>IF(OR('Tabel 4 F'!C15&lt;5,'Tabel 4.1 Br'!C15&lt;0.5),"-",IFERROR('Tabel 4.1 Br'!C15/'Tabel 4 F'!C15*100,"-"))</f>
        <v>6.3172694167852068</v>
      </c>
      <c r="D15" s="91">
        <f>IF(OR('Tabel 4 F'!D15&lt;5,'Tabel 4.1 Br'!D15&lt;0.5),"-",IFERROR('Tabel 4.1 Br'!D15/'Tabel 4 F'!D15*100,"-"))</f>
        <v>5.0976715328467153</v>
      </c>
      <c r="E15" s="91">
        <f>IF(OR('Tabel 4 F'!E15&lt;5,'Tabel 4.1 Br'!E15&lt;0.5),"-",IFERROR('Tabel 4.1 Br'!E15/'Tabel 4 F'!E15*100,"-"))</f>
        <v>4.6478787185354689</v>
      </c>
      <c r="F15" s="91">
        <f>IF(OR('Tabel 4 F'!F15&lt;5,'Tabel 4.1 Br'!F15&lt;0.5),"-",IFERROR('Tabel 4.1 Br'!F15/'Tabel 4 F'!F15*100,"-"))</f>
        <v>5.8357326732673274</v>
      </c>
      <c r="G15" s="115"/>
      <c r="H15" s="91">
        <f>IF(OR('Tabel 4 F'!H15&lt;5,'Tabel 4.1 Br'!H15&lt;0.5),"-",IFERROR('Tabel 4.1 Br'!H15/'Tabel 4 F'!H15*100,"-"))</f>
        <v>7.974065736756196</v>
      </c>
    </row>
    <row r="16" spans="1:8" ht="15.75" customHeight="1" x14ac:dyDescent="0.2">
      <c r="A16" s="88" t="s">
        <v>30</v>
      </c>
      <c r="B16" s="92">
        <f>IF(OR('Tabel 4 F'!B16&lt;5,'Tabel 4.1 Br'!B16&lt;0.5),"-",IFERROR('Tabel 4.1 Br'!B16/'Tabel 4 F'!B16*100,"-"))</f>
        <v>15.426545718432511</v>
      </c>
      <c r="C16" s="92">
        <f>IF(OR('Tabel 4 F'!C16&lt;5,'Tabel 4.1 Br'!C16&lt;0.5),"-",IFERROR('Tabel 4.1 Br'!C16/'Tabel 4 F'!C16*100,"-"))</f>
        <v>9.2440334448160542</v>
      </c>
      <c r="D16" s="92">
        <f>IF(OR('Tabel 4 F'!D16&lt;5,'Tabel 4.1 Br'!D16&lt;0.5),"-",IFERROR('Tabel 4.1 Br'!D16/'Tabel 4 F'!D16*100,"-"))</f>
        <v>3.2167597765363127</v>
      </c>
      <c r="E16" s="92">
        <f>IF(OR('Tabel 4 F'!E16&lt;5,'Tabel 4.1 Br'!E16&lt;0.5),"-",IFERROR('Tabel 4.1 Br'!E16/'Tabel 4 F'!E16*100,"-"))</f>
        <v>2.2534316239316241</v>
      </c>
      <c r="F16" s="92">
        <f>IF(OR('Tabel 4 F'!F16&lt;5,'Tabel 4.1 Br'!F16&lt;0.5),"-",IFERROR('Tabel 4.1 Br'!F16/'Tabel 4 F'!F16*100,"-"))</f>
        <v>4.5681532663316577</v>
      </c>
      <c r="G16" s="115"/>
      <c r="H16" s="92">
        <f>IF(OR('Tabel 4 F'!H16&lt;5,'Tabel 4.1 Br'!H16&lt;0.5),"-",IFERROR('Tabel 4.1 Br'!H16/'Tabel 4 F'!H16*100,"-"))</f>
        <v>6.7436762778505885</v>
      </c>
    </row>
    <row r="17" spans="1:8" ht="15.75" hidden="1" customHeight="1" x14ac:dyDescent="0.2">
      <c r="A17" s="31" t="s">
        <v>31</v>
      </c>
      <c r="B17" s="40">
        <f>IF(OR('Tabel 4 F'!B17&lt;5,'Tabel 4.1 Br'!B17&lt;0.5),"-",IFERROR('Tabel 4.1 Br'!B17/'Tabel 4 F'!B17*100,"-"))</f>
        <v>7.4392349726775953</v>
      </c>
      <c r="C17" s="40">
        <f>IF(OR('Tabel 4 F'!C17&lt;5,'Tabel 4.1 Br'!C17&lt;0.5),"-",IFERROR('Tabel 4.1 Br'!C17/'Tabel 4 F'!C17*100,"-"))</f>
        <v>4.1703994334277619</v>
      </c>
      <c r="D17" s="40">
        <f>IF(OR('Tabel 4 F'!D17&lt;5,'Tabel 4.1 Br'!D17&lt;0.5),"-",IFERROR('Tabel 4.1 Br'!D17/'Tabel 4 F'!D17*100,"-"))</f>
        <v>1.052888888888889</v>
      </c>
      <c r="E17" s="40">
        <f>IF(OR('Tabel 4 F'!E17&lt;5,'Tabel 4.1 Br'!E17&lt;0.5),"-",IFERROR('Tabel 4.1 Br'!E17/'Tabel 4 F'!E17*100,"-"))</f>
        <v>0.87201425178147274</v>
      </c>
      <c r="F17" s="40">
        <f>IF(OR('Tabel 4 F'!F17&lt;5,'Tabel 4.1 Br'!F17&lt;0.5),"-",IFERROR('Tabel 4.1 Br'!F17/'Tabel 4 F'!F17*100,"-"))</f>
        <v>2.8426467991169981</v>
      </c>
      <c r="G17" s="115"/>
      <c r="H17" s="40">
        <f>IF(OR('Tabel 4 F'!H17&lt;5,'Tabel 4.1 Br'!H17&lt;0.5),"-",IFERROR('Tabel 4.1 Br'!H17/'Tabel 4 F'!H17*100,"-"))</f>
        <v>2.3066989293361884</v>
      </c>
    </row>
    <row r="18" spans="1:8" ht="15.75" hidden="1" customHeight="1" x14ac:dyDescent="0.2">
      <c r="A18" s="33" t="s">
        <v>32</v>
      </c>
      <c r="B18" s="41">
        <f>IF(OR('Tabel 4 F'!B18&lt;5,'Tabel 4.1 Br'!B18&lt;0.5),"-",IFERROR('Tabel 4.1 Br'!B18/'Tabel 4 F'!B18*100,"-"))</f>
        <v>21.355741379310345</v>
      </c>
      <c r="C18" s="41">
        <f>IF(OR('Tabel 4 F'!C18&lt;5,'Tabel 4.1 Br'!C18&lt;0.5),"-",IFERROR('Tabel 4.1 Br'!C18/'Tabel 4 F'!C18*100,"-"))</f>
        <v>4.2386153846153851</v>
      </c>
      <c r="D18" s="41">
        <f>IF(OR('Tabel 4 F'!D18&lt;5,'Tabel 4.1 Br'!D18&lt;0.5),"-",IFERROR('Tabel 4.1 Br'!D18/'Tabel 4 F'!D18*100,"-"))</f>
        <v>1.3205101010101008</v>
      </c>
      <c r="E18" s="41">
        <f>IF(OR('Tabel 4 F'!E18&lt;5,'Tabel 4.1 Br'!E18&lt;0.5),"-",IFERROR('Tabel 4.1 Br'!E18/'Tabel 4 F'!E18*100,"-"))</f>
        <v>0.52728834355828225</v>
      </c>
      <c r="F18" s="41">
        <f>IF(OR('Tabel 4 F'!F18&lt;5,'Tabel 4.1 Br'!F18&lt;0.5),"-",IFERROR('Tabel 4.1 Br'!F18/'Tabel 4 F'!F18*100,"-"))</f>
        <v>1.8178363636363635</v>
      </c>
      <c r="G18" s="115"/>
      <c r="H18" s="41">
        <f>IF(OR('Tabel 4 F'!H18&lt;5,'Tabel 4.1 Br'!H18&lt;0.5),"-",IFERROR('Tabel 4.1 Br'!H18/'Tabel 4 F'!H18*100,"-"))</f>
        <v>3.7984509536784743</v>
      </c>
    </row>
    <row r="19" spans="1:8" ht="15.75" hidden="1" customHeight="1" x14ac:dyDescent="0.2">
      <c r="A19" s="31" t="s">
        <v>33</v>
      </c>
      <c r="B19" s="40" t="str">
        <f>IF(OR('Tabel 4 F'!B19&lt;5,'Tabel 4.1 Br'!B19&lt;0.5),"-",IFERROR('Tabel 4.1 Br'!B19/'Tabel 4 F'!B19*100,"-"))</f>
        <v>-</v>
      </c>
      <c r="C19" s="40" t="str">
        <f>IF(OR('Tabel 4 F'!C19&lt;5,'Tabel 4.1 Br'!C19&lt;0.5),"-",IFERROR('Tabel 4.1 Br'!C19/'Tabel 4 F'!C19*100,"-"))</f>
        <v>-</v>
      </c>
      <c r="D19" s="40" t="str">
        <f>IF(OR('Tabel 4 F'!D19&lt;5,'Tabel 4.1 Br'!D19&lt;0.5),"-",IFERROR('Tabel 4.1 Br'!D19/'Tabel 4 F'!D19*100,"-"))</f>
        <v>-</v>
      </c>
      <c r="E19" s="40" t="str">
        <f>IF(OR('Tabel 4 F'!E19&lt;5,'Tabel 4.1 Br'!E19&lt;0.5),"-",IFERROR('Tabel 4.1 Br'!E19/'Tabel 4 F'!E19*100,"-"))</f>
        <v>-</v>
      </c>
      <c r="F19" s="40">
        <f>IF(OR('Tabel 4 F'!F19&lt;5,'Tabel 4.1 Br'!F19&lt;0.5),"-",IFERROR('Tabel 4.1 Br'!F19/'Tabel 4 F'!F19*100,"-"))</f>
        <v>4.4657866666666672</v>
      </c>
      <c r="G19" s="115"/>
      <c r="H19" s="40">
        <f>IF(OR('Tabel 4 F'!H19&lt;5,'Tabel 4.1 Br'!H19&lt;0.5),"-",IFERROR('Tabel 4.1 Br'!H19/'Tabel 4 F'!H19*100,"-"))</f>
        <v>1.4158285714285714</v>
      </c>
    </row>
    <row r="20" spans="1:8" ht="15.75" hidden="1" customHeight="1" x14ac:dyDescent="0.2">
      <c r="A20" s="33" t="s">
        <v>34</v>
      </c>
      <c r="B20" s="41">
        <f>IF(OR('Tabel 4 F'!B20&lt;5,'Tabel 4.1 Br'!B20&lt;0.5),"-",IFERROR('Tabel 4.1 Br'!B20/'Tabel 4 F'!B20*100,"-"))</f>
        <v>4.3470000000000004</v>
      </c>
      <c r="C20" s="41">
        <f>IF(OR('Tabel 4 F'!C20&lt;5,'Tabel 4.1 Br'!C20&lt;0.5),"-",IFERROR('Tabel 4.1 Br'!C20/'Tabel 4 F'!C20*100,"-"))</f>
        <v>4.6123950617283951</v>
      </c>
      <c r="D20" s="41">
        <f>IF(OR('Tabel 4 F'!D20&lt;5,'Tabel 4.1 Br'!D20&lt;0.5),"-",IFERROR('Tabel 4.1 Br'!D20/'Tabel 4 F'!D20*100,"-"))</f>
        <v>1.4372677595628416</v>
      </c>
      <c r="E20" s="41">
        <f>IF(OR('Tabel 4 F'!E20&lt;5,'Tabel 4.1 Br'!E20&lt;0.5),"-",IFERROR('Tabel 4.1 Br'!E20/'Tabel 4 F'!E20*100,"-"))</f>
        <v>2.1652461538461543</v>
      </c>
      <c r="F20" s="41">
        <f>IF(OR('Tabel 4 F'!F20&lt;5,'Tabel 4.1 Br'!F20&lt;0.5),"-",IFERROR('Tabel 4.1 Br'!F20/'Tabel 4 F'!F20*100,"-"))</f>
        <v>2.5311772151898735</v>
      </c>
      <c r="G20" s="115"/>
      <c r="H20" s="41">
        <f>IF(OR('Tabel 4 F'!H20&lt;5,'Tabel 4.1 Br'!H20&lt;0.5),"-",IFERROR('Tabel 4.1 Br'!H20/'Tabel 4 F'!H20*100,"-"))</f>
        <v>2.4557459677419353</v>
      </c>
    </row>
    <row r="21" spans="1:8" ht="15.75" customHeight="1" x14ac:dyDescent="0.2">
      <c r="A21" s="83" t="s">
        <v>35</v>
      </c>
      <c r="B21" s="93">
        <f>IF(OR('Tabel 4 F'!B21&lt;5,'Tabel 4.1 Br'!B21&lt;0.5),"-",IFERROR('Tabel 4.1 Br'!B21/'Tabel 4 F'!B21*100,"-"))</f>
        <v>10.112337078651686</v>
      </c>
      <c r="C21" s="93">
        <f>IF(OR('Tabel 4 F'!C21&lt;5,'Tabel 4.1 Br'!C21&lt;0.5),"-",IFERROR('Tabel 4.1 Br'!C21/'Tabel 4 F'!C21*100,"-"))</f>
        <v>4.1742507002801119</v>
      </c>
      <c r="D21" s="93">
        <f>IF(OR('Tabel 4 F'!D21&lt;5,'Tabel 4.1 Br'!D21&lt;0.5),"-",IFERROR('Tabel 4.1 Br'!D21/'Tabel 4 F'!D21*100,"-"))</f>
        <v>1.1495376458112407</v>
      </c>
      <c r="E21" s="93">
        <f>IF(OR('Tabel 4 F'!E21&lt;5,'Tabel 4.1 Br'!E21&lt;0.5),"-",IFERROR('Tabel 4.1 Br'!E21/'Tabel 4 F'!E21*100,"-"))</f>
        <v>0.87503177124702147</v>
      </c>
      <c r="F21" s="93">
        <f>IF(OR('Tabel 4 F'!F21&lt;5,'Tabel 4.1 Br'!F21&lt;0.5),"-",IFERROR('Tabel 4.1 Br'!F21/'Tabel 4 F'!F21*100,"-"))</f>
        <v>2.9042250755287009</v>
      </c>
      <c r="G21" s="115"/>
      <c r="H21" s="93">
        <f>IF(OR('Tabel 4 F'!H21&lt;5,'Tabel 4.1 Br'!H21&lt;0.5),"-",IFERROR('Tabel 4.1 Br'!H21/'Tabel 4 F'!H21*100,"-"))</f>
        <v>2.5458218465539662</v>
      </c>
    </row>
    <row r="22" spans="1:8" ht="15.75" customHeight="1" x14ac:dyDescent="0.2">
      <c r="A22" s="79" t="s">
        <v>36</v>
      </c>
      <c r="B22" s="91">
        <f>IF(OR('Tabel 4 F'!B22&lt;5,'Tabel 4.1 Br'!B22&lt;0.5),"-",IFERROR('Tabel 4.1 Br'!B22/'Tabel 4 F'!B22*100,"-"))</f>
        <v>12.780577777777779</v>
      </c>
      <c r="C22" s="91">
        <f>IF(OR('Tabel 4 F'!C22&lt;5,'Tabel 4.1 Br'!C22&lt;0.5),"-",IFERROR('Tabel 4.1 Br'!C22/'Tabel 4 F'!C22*100,"-"))</f>
        <v>4.4589062500000001</v>
      </c>
      <c r="D22" s="91" t="str">
        <f>IF(OR('Tabel 4 F'!D22&lt;5,'Tabel 4.1 Br'!D22&lt;0.5),"-",IFERROR('Tabel 4.1 Br'!D22/'Tabel 4 F'!D22*100,"-"))</f>
        <v>-</v>
      </c>
      <c r="E22" s="91">
        <f>IF(OR('Tabel 4 F'!E22&lt;5,'Tabel 4.1 Br'!E22&lt;0.5),"-",IFERROR('Tabel 4.1 Br'!E22/'Tabel 4 F'!E22*100,"-"))</f>
        <v>1.4201119402985074</v>
      </c>
      <c r="F22" s="91" t="str">
        <f>IF(OR('Tabel 4 F'!F22&lt;5,'Tabel 4.1 Br'!F22&lt;0.5),"-",IFERROR('Tabel 4.1 Br'!F22/'Tabel 4 F'!F22*100,"-"))</f>
        <v>-</v>
      </c>
      <c r="G22" s="115"/>
      <c r="H22" s="91">
        <f>IF(OR('Tabel 4 F'!H22&lt;5,'Tabel 4.1 Br'!H22&lt;0.5),"-",IFERROR('Tabel 4.1 Br'!H22/'Tabel 4 F'!H22*100,"-"))</f>
        <v>3.2131889763779529</v>
      </c>
    </row>
    <row r="23" spans="1:8" ht="15.75" customHeight="1" x14ac:dyDescent="0.2">
      <c r="A23" s="88" t="s">
        <v>37</v>
      </c>
      <c r="B23" s="92">
        <f>IF(OR('Tabel 4 F'!B23&lt;5,'Tabel 4.1 Br'!B23&lt;0.5),"-",IFERROR('Tabel 4.1 Br'!B23/'Tabel 4 F'!B23*100,"-"))</f>
        <v>6.3365945945945938</v>
      </c>
      <c r="C23" s="92">
        <f>IF(OR('Tabel 4 F'!C23&lt;5,'Tabel 4.1 Br'!C23&lt;0.5),"-",IFERROR('Tabel 4.1 Br'!C23/'Tabel 4 F'!C23*100,"-"))</f>
        <v>2.9377581227436824</v>
      </c>
      <c r="D23" s="92">
        <f>IF(OR('Tabel 4 F'!D23&lt;5,'Tabel 4.1 Br'!D23&lt;0.5),"-",IFERROR('Tabel 4.1 Br'!D23/'Tabel 4 F'!D23*100,"-"))</f>
        <v>0.92574999999999996</v>
      </c>
      <c r="E23" s="92" t="str">
        <f>IF(OR('Tabel 4 F'!E23&lt;5,'Tabel 4.1 Br'!E23&lt;0.5),"-",IFERROR('Tabel 4.1 Br'!E23/'Tabel 4 F'!E23*100,"-"))</f>
        <v>-</v>
      </c>
      <c r="F23" s="92" t="str">
        <f>IF(OR('Tabel 4 F'!F23&lt;5,'Tabel 4.1 Br'!F23&lt;0.5),"-",IFERROR('Tabel 4.1 Br'!F23/'Tabel 4 F'!F23*100,"-"))</f>
        <v>-</v>
      </c>
      <c r="G23" s="115"/>
      <c r="H23" s="92">
        <f>IF(OR('Tabel 4 F'!H23&lt;5,'Tabel 4.1 Br'!H23&lt;0.5),"-",IFERROR('Tabel 4.1 Br'!H23/'Tabel 4 F'!H23*100,"-"))</f>
        <v>2.821730612244898</v>
      </c>
    </row>
    <row r="24" spans="1:8" ht="15.75" customHeight="1" x14ac:dyDescent="0.2">
      <c r="A24" s="83" t="s">
        <v>38</v>
      </c>
      <c r="B24" s="93">
        <f>IF(OR('Tabel 4 F'!B24&lt;5,'Tabel 4.1 Br'!B24&lt;0.5),"-",IFERROR('Tabel 4.1 Br'!B24/'Tabel 4 F'!B24*100,"-"))</f>
        <v>4.7788262195121956</v>
      </c>
      <c r="C24" s="93">
        <f>IF(OR('Tabel 4 F'!C24&lt;5,'Tabel 4.1 Br'!C24&lt;0.5),"-",IFERROR('Tabel 4.1 Br'!C24/'Tabel 4 F'!C24*100,"-"))</f>
        <v>2.0243383783783786</v>
      </c>
      <c r="D24" s="93">
        <f>IF(OR('Tabel 4 F'!D24&lt;5,'Tabel 4.1 Br'!D24&lt;0.5),"-",IFERROR('Tabel 4.1 Br'!D24/'Tabel 4 F'!D24*100,"-"))</f>
        <v>1.2408140293637846</v>
      </c>
      <c r="E24" s="93" t="str">
        <f>IF(OR('Tabel 4 F'!E24&lt;5,'Tabel 4.1 Br'!E24&lt;0.5),"-",IFERROR('Tabel 4.1 Br'!E24/'Tabel 4 F'!E24*100,"-"))</f>
        <v>-</v>
      </c>
      <c r="F24" s="93">
        <f>IF(OR('Tabel 4 F'!F24&lt;5,'Tabel 4.1 Br'!F24&lt;0.5),"-",IFERROR('Tabel 4.1 Br'!F24/'Tabel 4 F'!F24*100,"-"))</f>
        <v>1.3955576923076922</v>
      </c>
      <c r="G24" s="115"/>
      <c r="H24" s="93">
        <f>IF(OR('Tabel 4 F'!H24&lt;5,'Tabel 4.1 Br'!H24&lt;0.5),"-",IFERROR('Tabel 4.1 Br'!H24/'Tabel 4 F'!H24*100,"-"))</f>
        <v>1.7720819672131147</v>
      </c>
    </row>
    <row r="25" spans="1:8" ht="15.75" customHeight="1" x14ac:dyDescent="0.2">
      <c r="A25" s="79" t="s">
        <v>39</v>
      </c>
      <c r="B25" s="91">
        <f>IF(OR('Tabel 4 F'!B25&lt;5,'Tabel 4.1 Br'!B25&lt;0.5),"-",IFERROR('Tabel 4.1 Br'!B25/'Tabel 4 F'!B25*100,"-"))</f>
        <v>6.3088540646425066</v>
      </c>
      <c r="C25" s="91">
        <f>IF(OR('Tabel 4 F'!C25&lt;5,'Tabel 4.1 Br'!C25&lt;0.5),"-",IFERROR('Tabel 4.1 Br'!C25/'Tabel 4 F'!C25*100,"-"))</f>
        <v>1.1997353535353537</v>
      </c>
      <c r="D25" s="91">
        <f>IF(OR('Tabel 4 F'!D25&lt;5,'Tabel 4.1 Br'!D25&lt;0.5),"-",IFERROR('Tabel 4.1 Br'!D25/'Tabel 4 F'!D25*100,"-"))</f>
        <v>0.32999153140437548</v>
      </c>
      <c r="E25" s="91">
        <f>IF(OR('Tabel 4 F'!E25&lt;5,'Tabel 4.1 Br'!E25&lt;0.5),"-",IFERROR('Tabel 4.1 Br'!E25/'Tabel 4 F'!E25*100,"-"))</f>
        <v>1.0141418581418582</v>
      </c>
      <c r="F25" s="91">
        <f>IF(OR('Tabel 4 F'!F25&lt;5,'Tabel 4.1 Br'!F25&lt;0.5),"-",IFERROR('Tabel 4.1 Br'!F25/'Tabel 4 F'!F25*100,"-"))</f>
        <v>1.6288445040214476</v>
      </c>
      <c r="G25" s="115"/>
      <c r="H25" s="91">
        <f>IF(OR('Tabel 4 F'!H25&lt;5,'Tabel 4.1 Br'!H25&lt;0.5),"-",IFERROR('Tabel 4.1 Br'!H25/'Tabel 4 F'!H25*100,"-"))</f>
        <v>1.8831369129834254</v>
      </c>
    </row>
    <row r="26" spans="1:8" ht="15.75" customHeight="1" x14ac:dyDescent="0.2">
      <c r="A26" s="88" t="s">
        <v>40</v>
      </c>
      <c r="B26" s="92">
        <f>IF(OR('Tabel 4 F'!B26&lt;5,'Tabel 4.1 Br'!B26&lt;0.5),"-",IFERROR('Tabel 4.1 Br'!B26/'Tabel 4 F'!B26*100,"-"))</f>
        <v>5.9123013452914801</v>
      </c>
      <c r="C26" s="92">
        <f>IF(OR('Tabel 4 F'!C26&lt;5,'Tabel 4.1 Br'!C26&lt;0.5),"-",IFERROR('Tabel 4.1 Br'!C26/'Tabel 4 F'!C26*100,"-"))</f>
        <v>1.5347097696017145</v>
      </c>
      <c r="D26" s="92">
        <f>IF(OR('Tabel 4 F'!D26&lt;5,'Tabel 4.1 Br'!D26&lt;0.5),"-",IFERROR('Tabel 4.1 Br'!D26/'Tabel 4 F'!D26*100,"-"))</f>
        <v>0.55327742193755003</v>
      </c>
      <c r="E26" s="92">
        <f>IF(OR('Tabel 4 F'!E26&lt;5,'Tabel 4.1 Br'!E26&lt;0.5),"-",IFERROR('Tabel 4.1 Br'!E26/'Tabel 4 F'!E26*100,"-"))</f>
        <v>0.22414565643370349</v>
      </c>
      <c r="F26" s="92">
        <f>IF(OR('Tabel 4 F'!F26&lt;5,'Tabel 4.1 Br'!F26&lt;0.5),"-",IFERROR('Tabel 4.1 Br'!F26/'Tabel 4 F'!F26*100,"-"))</f>
        <v>0.33017021276595743</v>
      </c>
      <c r="G26" s="115"/>
      <c r="H26" s="92">
        <f>IF(OR('Tabel 4 F'!H26&lt;5,'Tabel 4.1 Br'!H26&lt;0.5),"-",IFERROR('Tabel 4.1 Br'!H26/'Tabel 4 F'!H26*100,"-"))</f>
        <v>1.8606724488201283</v>
      </c>
    </row>
    <row r="27" spans="1:8" ht="15.75" customHeight="1" x14ac:dyDescent="0.2">
      <c r="A27" s="83" t="s">
        <v>41</v>
      </c>
      <c r="B27" s="93">
        <f>IF(OR('Tabel 4 F'!B27&lt;5,'Tabel 4.1 Br'!B27&lt;0.5),"-",IFERROR('Tabel 4.1 Br'!B27/'Tabel 4 F'!B27*100,"-"))</f>
        <v>1.6914194528875381</v>
      </c>
      <c r="C27" s="93">
        <f>IF(OR('Tabel 4 F'!C27&lt;5,'Tabel 4.1 Br'!C27&lt;0.5),"-",IFERROR('Tabel 4.1 Br'!C27/'Tabel 4 F'!C27*100,"-"))</f>
        <v>0.92770474777448075</v>
      </c>
      <c r="D27" s="93">
        <f>IF(OR('Tabel 4 F'!D27&lt;5,'Tabel 4.1 Br'!D27&lt;0.5),"-",IFERROR('Tabel 4.1 Br'!D27/'Tabel 4 F'!D27*100,"-"))</f>
        <v>0.70869213973799128</v>
      </c>
      <c r="E27" s="93">
        <f>IF(OR('Tabel 4 F'!E27&lt;5,'Tabel 4.1 Br'!E27&lt;0.5),"-",IFERROR('Tabel 4.1 Br'!E27/'Tabel 4 F'!E27*100,"-"))</f>
        <v>0.73404970760233923</v>
      </c>
      <c r="F27" s="93">
        <f>IF(OR('Tabel 4 F'!F27&lt;5,'Tabel 4.1 Br'!F27&lt;0.5),"-",IFERROR('Tabel 4.1 Br'!F27/'Tabel 4 F'!F27*100,"-"))</f>
        <v>1.7587679324894516</v>
      </c>
      <c r="G27" s="115"/>
      <c r="H27" s="93">
        <f>IF(OR('Tabel 4 F'!H27&lt;5,'Tabel 4.1 Br'!H27&lt;0.5),"-",IFERROR('Tabel 4.1 Br'!H27/'Tabel 4 F'!H27*100,"-"))</f>
        <v>1.0657862745098039</v>
      </c>
    </row>
    <row r="28" spans="1:8" ht="15.75" customHeight="1" x14ac:dyDescent="0.2">
      <c r="A28" s="79" t="s">
        <v>42</v>
      </c>
      <c r="B28" s="91">
        <f>IF(OR('Tabel 4 F'!B28&lt;5,'Tabel 4.1 Br'!B28&lt;0.5),"-",IFERROR('Tabel 4.1 Br'!B28/'Tabel 4 F'!B28*100,"-"))</f>
        <v>17.95027186761229</v>
      </c>
      <c r="C28" s="91">
        <f>IF(OR('Tabel 4 F'!C28&lt;5,'Tabel 4.1 Br'!C28&lt;0.5),"-",IFERROR('Tabel 4.1 Br'!C28/'Tabel 4 F'!C28*100,"-"))</f>
        <v>6.1304509915014167</v>
      </c>
      <c r="D28" s="91">
        <f>IF(OR('Tabel 4 F'!D28&lt;5,'Tabel 4.1 Br'!D28&lt;0.5),"-",IFERROR('Tabel 4.1 Br'!D28/'Tabel 4 F'!D28*100,"-"))</f>
        <v>2.2468091328886608</v>
      </c>
      <c r="E28" s="91">
        <f>IF(OR('Tabel 4 F'!E28&lt;5,'Tabel 4.1 Br'!E28&lt;0.5),"-",IFERROR('Tabel 4.1 Br'!E28/'Tabel 4 F'!E28*100,"-"))</f>
        <v>2.5265281690140839</v>
      </c>
      <c r="F28" s="91">
        <f>IF(OR('Tabel 4 F'!F28&lt;5,'Tabel 4.1 Br'!F28&lt;0.5),"-",IFERROR('Tabel 4.1 Br'!F28/'Tabel 4 F'!F28*100,"-"))</f>
        <v>4.3581109550561798</v>
      </c>
      <c r="G28" s="115"/>
      <c r="H28" s="91">
        <f>IF(OR('Tabel 4 F'!H28&lt;5,'Tabel 4.1 Br'!H28&lt;0.5),"-",IFERROR('Tabel 4.1 Br'!H28/'Tabel 4 F'!H28*100,"-"))</f>
        <v>4.7534062346988737</v>
      </c>
    </row>
    <row r="29" spans="1:8" ht="15.75" customHeight="1" x14ac:dyDescent="0.2">
      <c r="A29" s="88" t="s">
        <v>43</v>
      </c>
      <c r="B29" s="92">
        <f>IF(OR('Tabel 4 F'!B29&lt;5,'Tabel 4.1 Br'!B29&lt;0.5),"-",IFERROR('Tabel 4.1 Br'!B29/'Tabel 4 F'!B29*100,"-"))</f>
        <v>2.1054594594594596</v>
      </c>
      <c r="C29" s="92">
        <f>IF(OR('Tabel 4 F'!C29&lt;5,'Tabel 4.1 Br'!C29&lt;0.5),"-",IFERROR('Tabel 4.1 Br'!C29/'Tabel 4 F'!C29*100,"-"))</f>
        <v>0.62404188481675393</v>
      </c>
      <c r="D29" s="92" t="str">
        <f>IF(OR('Tabel 4 F'!D29&lt;5,'Tabel 4.1 Br'!D29&lt;0.5),"-",IFERROR('Tabel 4.1 Br'!D29/'Tabel 4 F'!D29*100,"-"))</f>
        <v>-</v>
      </c>
      <c r="E29" s="92" t="str">
        <f>IF(OR('Tabel 4 F'!E29&lt;5,'Tabel 4.1 Br'!E29&lt;0.5),"-",IFERROR('Tabel 4.1 Br'!E29/'Tabel 4 F'!E29*100,"-"))</f>
        <v>-</v>
      </c>
      <c r="F29" s="92" t="str">
        <f>IF(OR('Tabel 4 F'!F29&lt;5,'Tabel 4.1 Br'!F29&lt;0.5),"-",IFERROR('Tabel 4.1 Br'!F29/'Tabel 4 F'!F29*100,"-"))</f>
        <v>-</v>
      </c>
      <c r="G29" s="115"/>
      <c r="H29" s="92">
        <f>IF(OR('Tabel 4 F'!H29&lt;5,'Tabel 4.1 Br'!H29&lt;0.5),"-",IFERROR('Tabel 4.1 Br'!H29/'Tabel 4 F'!H29*100,"-"))</f>
        <v>0.35097751479289946</v>
      </c>
    </row>
    <row r="30" spans="1:8" ht="15.75" customHeight="1" x14ac:dyDescent="0.2">
      <c r="A30" s="83" t="s">
        <v>44</v>
      </c>
      <c r="B30" s="93">
        <f>IF(OR('Tabel 4 F'!B30&lt;5,'Tabel 4.1 Br'!B30&lt;0.5),"-",IFERROR('Tabel 4.1 Br'!B30/'Tabel 4 F'!B30*100,"-"))</f>
        <v>13.758228571428571</v>
      </c>
      <c r="C30" s="93">
        <f>IF(OR('Tabel 4 F'!C30&lt;5,'Tabel 4.1 Br'!C30&lt;0.5),"-",IFERROR('Tabel 4.1 Br'!C30/'Tabel 4 F'!C30*100,"-"))</f>
        <v>3.7684034188034183</v>
      </c>
      <c r="D30" s="93">
        <f>IF(OR('Tabel 4 F'!D30&lt;5,'Tabel 4.1 Br'!D30&lt;0.5),"-",IFERROR('Tabel 4.1 Br'!D30/'Tabel 4 F'!D30*100,"-"))</f>
        <v>2.1496633858267713</v>
      </c>
      <c r="E30" s="93">
        <f>IF(OR('Tabel 4 F'!E30&lt;5,'Tabel 4.1 Br'!E30&lt;0.5),"-",IFERROR('Tabel 4.1 Br'!E30/'Tabel 4 F'!E30*100,"-"))</f>
        <v>1.5063386923901394</v>
      </c>
      <c r="F30" s="93">
        <f>IF(OR('Tabel 4 F'!F30&lt;5,'Tabel 4.1 Br'!F30&lt;0.5),"-",IFERROR('Tabel 4.1 Br'!F30/'Tabel 4 F'!F30*100,"-"))</f>
        <v>2.0443692022263451</v>
      </c>
      <c r="G30" s="115"/>
      <c r="H30" s="93">
        <f>IF(OR('Tabel 4 F'!H30&lt;5,'Tabel 4.1 Br'!H30&lt;0.5),"-",IFERROR('Tabel 4.1 Br'!H30/'Tabel 4 F'!H30*100,"-"))</f>
        <v>2.500470569519567</v>
      </c>
    </row>
    <row r="31" spans="1:8" ht="15.75" customHeight="1" x14ac:dyDescent="0.2">
      <c r="A31" s="79" t="s">
        <v>45</v>
      </c>
      <c r="B31" s="91">
        <f>IF(OR('Tabel 4 F'!B31&lt;5,'Tabel 4.1 Br'!B31&lt;0.5),"-",IFERROR('Tabel 4.1 Br'!B31/'Tabel 4 F'!B31*100,"-"))</f>
        <v>6.9024444444444448</v>
      </c>
      <c r="C31" s="91">
        <f>IF(OR('Tabel 4 F'!C31&lt;5,'Tabel 4.1 Br'!C31&lt;0.5),"-",IFERROR('Tabel 4.1 Br'!C31/'Tabel 4 F'!C31*100,"-"))</f>
        <v>2.3690344827586207</v>
      </c>
      <c r="D31" s="91">
        <f>IF(OR('Tabel 4 F'!D31&lt;5,'Tabel 4.1 Br'!D31&lt;0.5),"-",IFERROR('Tabel 4.1 Br'!D31/'Tabel 4 F'!D31*100,"-"))</f>
        <v>3.1499496855345912</v>
      </c>
      <c r="E31" s="91">
        <f>IF(OR('Tabel 4 F'!E31&lt;5,'Tabel 4.1 Br'!E31&lt;0.5),"-",IFERROR('Tabel 4.1 Br'!E31/'Tabel 4 F'!E31*100,"-"))</f>
        <v>0.31841082802547771</v>
      </c>
      <c r="F31" s="91">
        <f>IF(OR('Tabel 4 F'!F31&lt;5,'Tabel 4.1 Br'!F31&lt;0.5),"-",IFERROR('Tabel 4.1 Br'!F31/'Tabel 4 F'!F31*100,"-"))</f>
        <v>2.820684</v>
      </c>
      <c r="G31" s="115"/>
      <c r="H31" s="91">
        <f>IF(OR('Tabel 4 F'!H31&lt;5,'Tabel 4.1 Br'!H31&lt;0.5),"-",IFERROR('Tabel 4.1 Br'!H31/'Tabel 4 F'!H31*100,"-"))</f>
        <v>1.9895519253208871</v>
      </c>
    </row>
    <row r="32" spans="1:8" ht="15.75" customHeight="1" x14ac:dyDescent="0.2">
      <c r="A32" s="88" t="s">
        <v>46</v>
      </c>
      <c r="B32" s="92">
        <f>IF(OR('Tabel 4 F'!B32&lt;5,'Tabel 4.1 Br'!B32&lt;0.5),"-",IFERROR('Tabel 4.1 Br'!B32/'Tabel 4 F'!B32*100,"-"))</f>
        <v>19.861805555555556</v>
      </c>
      <c r="C32" s="92">
        <f>IF(OR('Tabel 4 F'!C32&lt;5,'Tabel 4.1 Br'!C32&lt;0.5),"-",IFERROR('Tabel 4.1 Br'!C32/'Tabel 4 F'!C32*100,"-"))</f>
        <v>9.2940220588235292</v>
      </c>
      <c r="D32" s="92">
        <f>IF(OR('Tabel 4 F'!D32&lt;5,'Tabel 4.1 Br'!D32&lt;0.5),"-",IFERROR('Tabel 4.1 Br'!D32/'Tabel 4 F'!D32*100,"-"))</f>
        <v>1.8044026258205688</v>
      </c>
      <c r="E32" s="92">
        <f>IF(OR('Tabel 4 F'!E32&lt;5,'Tabel 4.1 Br'!E32&lt;0.5),"-",IFERROR('Tabel 4.1 Br'!E32/'Tabel 4 F'!E32*100,"-"))</f>
        <v>1.8914834437086092</v>
      </c>
      <c r="F32" s="92">
        <f>IF(OR('Tabel 4 F'!F32&lt;5,'Tabel 4.1 Br'!F32&lt;0.5),"-",IFERROR('Tabel 4.1 Br'!F32/'Tabel 4 F'!F32*100,"-"))</f>
        <v>1.1900707395498393</v>
      </c>
      <c r="G32" s="115"/>
      <c r="H32" s="92">
        <f>IF(OR('Tabel 4 F'!H32&lt;5,'Tabel 4.1 Br'!H32&lt;0.5),"-",IFERROR('Tabel 4.1 Br'!H32/'Tabel 4 F'!H32*100,"-"))</f>
        <v>3.3215351190476197</v>
      </c>
    </row>
    <row r="33" spans="1:15" ht="15.75" customHeight="1" x14ac:dyDescent="0.2">
      <c r="A33" s="83" t="s">
        <v>47</v>
      </c>
      <c r="B33" s="93">
        <f>IF(OR('Tabel 4 F'!B33&lt;5,'Tabel 4.1 Br'!B33&lt;0.5),"-",IFERROR('Tabel 4.1 Br'!B33/'Tabel 4 F'!B33*100,"-"))</f>
        <v>9.1534744897959186</v>
      </c>
      <c r="C33" s="93">
        <f>IF(OR('Tabel 4 F'!C33&lt;5,'Tabel 4.1 Br'!C33&lt;0.5),"-",IFERROR('Tabel 4.1 Br'!C33/'Tabel 4 F'!C33*100,"-"))</f>
        <v>3.8871973799126636</v>
      </c>
      <c r="D33" s="93">
        <f>IF(OR('Tabel 4 F'!D33&lt;5,'Tabel 4.1 Br'!D33&lt;0.5),"-",IFERROR('Tabel 4.1 Br'!D33/'Tabel 4 F'!D33*100,"-"))</f>
        <v>1.517603547459252</v>
      </c>
      <c r="E33" s="93">
        <f>IF(OR('Tabel 4 F'!E33&lt;5,'Tabel 4.1 Br'!E33&lt;0.5),"-",IFERROR('Tabel 4.1 Br'!E33/'Tabel 4 F'!E33*100,"-"))</f>
        <v>1.5323011647254576</v>
      </c>
      <c r="F33" s="93">
        <f>IF(OR('Tabel 4 F'!F33&lt;5,'Tabel 4.1 Br'!F33&lt;0.5),"-",IFERROR('Tabel 4.1 Br'!F33/'Tabel 4 F'!F33*100,"-"))</f>
        <v>1.1648934280639431</v>
      </c>
      <c r="G33" s="115"/>
      <c r="H33" s="93">
        <f>IF(OR('Tabel 4 F'!H33&lt;5,'Tabel 4.1 Br'!H33&lt;0.5),"-",IFERROR('Tabel 4.1 Br'!H33/'Tabel 4 F'!H33*100,"-"))</f>
        <v>3.7687545742037498</v>
      </c>
    </row>
    <row r="34" spans="1:15" ht="15.75" customHeight="1" x14ac:dyDescent="0.2">
      <c r="A34" s="79" t="s">
        <v>48</v>
      </c>
      <c r="B34" s="91">
        <f>IF(OR('Tabel 4 F'!B34&lt;5,'Tabel 4.1 Br'!B34&lt;0.5),"-",IFERROR('Tabel 4.1 Br'!B34/'Tabel 4 F'!B34*100,"-"))</f>
        <v>2.5413347236704902</v>
      </c>
      <c r="C34" s="91">
        <f>IF(OR('Tabel 4 F'!C34&lt;5,'Tabel 4.1 Br'!C34&lt;0.5),"-",IFERROR('Tabel 4.1 Br'!C34/'Tabel 4 F'!C34*100,"-"))</f>
        <v>1.1075466739169839</v>
      </c>
      <c r="D34" s="91">
        <f>IF(OR('Tabel 4 F'!D34&lt;5,'Tabel 4.1 Br'!D34&lt;0.5),"-",IFERROR('Tabel 4.1 Br'!D34/'Tabel 4 F'!D34*100,"-"))</f>
        <v>0.78469291728578505</v>
      </c>
      <c r="E34" s="91">
        <f>IF(OR('Tabel 4 F'!E34&lt;5,'Tabel 4.1 Br'!E34&lt;0.5),"-",IFERROR('Tabel 4.1 Br'!E34/'Tabel 4 F'!E34*100,"-"))</f>
        <v>0.69313165266106447</v>
      </c>
      <c r="F34" s="91">
        <f>IF(OR('Tabel 4 F'!F34&lt;5,'Tabel 4.1 Br'!F34&lt;0.5),"-",IFERROR('Tabel 4.1 Br'!F34/'Tabel 4 F'!F34*100,"-"))</f>
        <v>1.8290207468879667</v>
      </c>
      <c r="G34" s="115"/>
      <c r="H34" s="91">
        <f>IF(OR('Tabel 4 F'!H34&lt;5,'Tabel 4.1 Br'!H34&lt;0.5),"-",IFERROR('Tabel 4.1 Br'!H34/'Tabel 4 F'!H34*100,"-"))</f>
        <v>1.2391205370582212</v>
      </c>
    </row>
    <row r="35" spans="1:15" ht="15.75" customHeight="1" x14ac:dyDescent="0.2">
      <c r="A35" s="88" t="s">
        <v>49</v>
      </c>
      <c r="B35" s="92">
        <f>IF(OR('Tabel 4 F'!B35&lt;5,'Tabel 4.1 Br'!B35&lt;0.5),"-",IFERROR('Tabel 4.1 Br'!B35/'Tabel 4 F'!B35*100,"-"))</f>
        <v>3.1457462491846053</v>
      </c>
      <c r="C35" s="92">
        <f>IF(OR('Tabel 4 F'!C35&lt;5,'Tabel 4.1 Br'!C35&lt;0.5),"-",IFERROR('Tabel 4.1 Br'!C35/'Tabel 4 F'!C35*100,"-"))</f>
        <v>1.1646013941698352</v>
      </c>
      <c r="D35" s="92">
        <f>IF(OR('Tabel 4 F'!D35&lt;5,'Tabel 4.1 Br'!D35&lt;0.5),"-",IFERROR('Tabel 4.1 Br'!D35/'Tabel 4 F'!D35*100,"-"))</f>
        <v>0.8928325814536342</v>
      </c>
      <c r="E35" s="92">
        <f>IF(OR('Tabel 4 F'!E35&lt;5,'Tabel 4.1 Br'!E35&lt;0.5),"-",IFERROR('Tabel 4.1 Br'!E35/'Tabel 4 F'!E35*100,"-"))</f>
        <v>1.1867515683814303</v>
      </c>
      <c r="F35" s="92">
        <f>IF(OR('Tabel 4 F'!F35&lt;5,'Tabel 4.1 Br'!F35&lt;0.5),"-",IFERROR('Tabel 4.1 Br'!F35/'Tabel 4 F'!F35*100,"-"))</f>
        <v>2.2638486312399357</v>
      </c>
      <c r="G35" s="115"/>
      <c r="H35" s="92">
        <f>IF(OR('Tabel 4 F'!H35&lt;5,'Tabel 4.1 Br'!H35&lt;0.5),"-",IFERROR('Tabel 4.1 Br'!H35/'Tabel 4 F'!H35*100,"-"))</f>
        <v>1.497781043729373</v>
      </c>
    </row>
    <row r="36" spans="1:15" ht="15.75" customHeight="1" x14ac:dyDescent="0.2">
      <c r="A36" s="83" t="s">
        <v>50</v>
      </c>
      <c r="B36" s="93">
        <f>IF(OR('Tabel 4 F'!B36&lt;5,'Tabel 4.1 Br'!B36&lt;0.5),"-",IFERROR('Tabel 4.1 Br'!B36/'Tabel 4 F'!B36*100,"-"))</f>
        <v>8.2687492690058484</v>
      </c>
      <c r="C36" s="93">
        <f>IF(OR('Tabel 4 F'!C36&lt;5,'Tabel 4.1 Br'!C36&lt;0.5),"-",IFERROR('Tabel 4.1 Br'!C36/'Tabel 4 F'!C36*100,"-"))</f>
        <v>3.3732087374399295</v>
      </c>
      <c r="D36" s="93">
        <f>IF(OR('Tabel 4 F'!D36&lt;5,'Tabel 4.1 Br'!D36&lt;0.5),"-",IFERROR('Tabel 4.1 Br'!D36/'Tabel 4 F'!D36*100,"-"))</f>
        <v>1.8102487271824164</v>
      </c>
      <c r="E36" s="93">
        <f>IF(OR('Tabel 4 F'!E36&lt;5,'Tabel 4.1 Br'!E36&lt;0.5),"-",IFERROR('Tabel 4.1 Br'!E36/'Tabel 4 F'!E36*100,"-"))</f>
        <v>1.8255166819012796</v>
      </c>
      <c r="F36" s="93">
        <f>IF(OR('Tabel 4 F'!F36&lt;5,'Tabel 4.1 Br'!F36&lt;0.5),"-",IFERROR('Tabel 4.1 Br'!F36/'Tabel 4 F'!F36*100,"-"))</f>
        <v>3.4622766945218193</v>
      </c>
      <c r="G36" s="115"/>
      <c r="H36" s="93">
        <f>IF(OR('Tabel 4 F'!H36&lt;5,'Tabel 4.1 Br'!H36&lt;0.5),"-",IFERROR('Tabel 4.1 Br'!H36/'Tabel 4 F'!H36*100,"-"))</f>
        <v>3.4017066597831693</v>
      </c>
    </row>
    <row r="37" spans="1:15" ht="15.75" customHeight="1" x14ac:dyDescent="0.2">
      <c r="A37" s="79" t="s">
        <v>51</v>
      </c>
      <c r="B37" s="91">
        <f>IF(OR('Tabel 4 F'!B37&lt;5,'Tabel 4.1 Br'!B37&lt;0.5),"-",IFERROR('Tabel 4.1 Br'!B37/'Tabel 4 F'!B37*100,"-"))</f>
        <v>4.6721256750675071</v>
      </c>
      <c r="C37" s="91">
        <f>IF(OR('Tabel 4 F'!C37&lt;5,'Tabel 4.1 Br'!C37&lt;0.5),"-",IFERROR('Tabel 4.1 Br'!C37/'Tabel 4 F'!C37*100,"-"))</f>
        <v>2.042014122690877</v>
      </c>
      <c r="D37" s="91">
        <f>IF(OR('Tabel 4 F'!D37&lt;5,'Tabel 4.1 Br'!D37&lt;0.5),"-",IFERROR('Tabel 4.1 Br'!D37/'Tabel 4 F'!D37*100,"-"))</f>
        <v>1.7113767657087191</v>
      </c>
      <c r="E37" s="91">
        <f>IF(OR('Tabel 4 F'!E37&lt;5,'Tabel 4.1 Br'!E37&lt;0.5),"-",IFERROR('Tabel 4.1 Br'!E37/'Tabel 4 F'!E37*100,"-"))</f>
        <v>1.5589666940114848</v>
      </c>
      <c r="F37" s="91">
        <f>IF(OR('Tabel 4 F'!F37&lt;5,'Tabel 4.1 Br'!F37&lt;0.5),"-",IFERROR('Tabel 4.1 Br'!F37/'Tabel 4 F'!F37*100,"-"))</f>
        <v>4.4638575221238934</v>
      </c>
      <c r="G37" s="115"/>
      <c r="H37" s="91">
        <f>IF(OR('Tabel 4 F'!H37&lt;5,'Tabel 4.1 Br'!H37&lt;0.5),"-",IFERROR('Tabel 4.1 Br'!H37/'Tabel 4 F'!H37*100,"-"))</f>
        <v>2.5509910416562978</v>
      </c>
    </row>
    <row r="38" spans="1:15" ht="15.75" customHeight="1" x14ac:dyDescent="0.2">
      <c r="A38" s="88" t="s">
        <v>52</v>
      </c>
      <c r="B38" s="92">
        <f>IF(OR('Tabel 4 F'!B38&lt;5,'Tabel 4.1 Br'!B38&lt;0.5),"-",IFERROR('Tabel 4.1 Br'!B38/'Tabel 4 F'!B38*100,"-"))</f>
        <v>8.070996817313814</v>
      </c>
      <c r="C38" s="92">
        <f>IF(OR('Tabel 4 F'!C38&lt;5,'Tabel 4.1 Br'!C38&lt;0.5),"-",IFERROR('Tabel 4.1 Br'!C38/'Tabel 4 F'!C38*100,"-"))</f>
        <v>3.2996968011126566</v>
      </c>
      <c r="D38" s="92">
        <f>IF(OR('Tabel 4 F'!D38&lt;5,'Tabel 4.1 Br'!D38&lt;0.5),"-",IFERROR('Tabel 4.1 Br'!D38/'Tabel 4 F'!D38*100,"-"))</f>
        <v>2.2771076923076921</v>
      </c>
      <c r="E38" s="92">
        <f>IF(OR('Tabel 4 F'!E38&lt;5,'Tabel 4.1 Br'!E38&lt;0.5),"-",IFERROR('Tabel 4.1 Br'!E38/'Tabel 4 F'!E38*100,"-"))</f>
        <v>2.4271277486910994</v>
      </c>
      <c r="F38" s="92">
        <f>IF(OR('Tabel 4 F'!F38&lt;5,'Tabel 4.1 Br'!F38&lt;0.5),"-",IFERROR('Tabel 4.1 Br'!F38/'Tabel 4 F'!F38*100,"-"))</f>
        <v>4.4875575657894737</v>
      </c>
      <c r="G38" s="115"/>
      <c r="H38" s="92">
        <f>IF(OR('Tabel 4 F'!H38&lt;5,'Tabel 4.1 Br'!H38&lt;0.5),"-",IFERROR('Tabel 4.1 Br'!H38/'Tabel 4 F'!H38*100,"-"))</f>
        <v>4.1922324231010677</v>
      </c>
    </row>
    <row r="39" spans="1:15" ht="15.75" customHeight="1" x14ac:dyDescent="0.2">
      <c r="A39" s="83" t="s">
        <v>53</v>
      </c>
      <c r="B39" s="93">
        <f>IF(OR('Tabel 4 F'!B39&lt;5,'Tabel 4.1 Br'!B39&lt;0.5),"-",IFERROR('Tabel 4.1 Br'!B39/'Tabel 4 F'!B39*100,"-"))</f>
        <v>5.8980853432282005</v>
      </c>
      <c r="C39" s="93">
        <f>IF(OR('Tabel 4 F'!C39&lt;5,'Tabel 4.1 Br'!C39&lt;0.5),"-",IFERROR('Tabel 4.1 Br'!C39/'Tabel 4 F'!C39*100,"-"))</f>
        <v>3.2697837037037032</v>
      </c>
      <c r="D39" s="93">
        <f>IF(OR('Tabel 4 F'!D39&lt;5,'Tabel 4.1 Br'!D39&lt;0.5),"-",IFERROR('Tabel 4.1 Br'!D39/'Tabel 4 F'!D39*100,"-"))</f>
        <v>0.93295178849144633</v>
      </c>
      <c r="E39" s="93">
        <f>IF(OR('Tabel 4 F'!E39&lt;5,'Tabel 4.1 Br'!E39&lt;0.5),"-",IFERROR('Tabel 4.1 Br'!E39/'Tabel 4 F'!E39*100,"-"))</f>
        <v>1.893322483423749</v>
      </c>
      <c r="F39" s="93">
        <f>IF(OR('Tabel 4 F'!F39&lt;5,'Tabel 4.1 Br'!F39&lt;0.5),"-",IFERROR('Tabel 4.1 Br'!F39/'Tabel 4 F'!F39*100,"-"))</f>
        <v>3.1346536030341343</v>
      </c>
      <c r="G39" s="115"/>
      <c r="H39" s="93">
        <f>IF(OR('Tabel 4 F'!H39&lt;5,'Tabel 4.1 Br'!H39&lt;0.5),"-",IFERROR('Tabel 4.1 Br'!H39/'Tabel 4 F'!H39*100,"-"))</f>
        <v>2.772721196306704</v>
      </c>
    </row>
    <row r="40" spans="1:15" ht="15.75" customHeight="1" x14ac:dyDescent="0.2">
      <c r="A40" s="79" t="s">
        <v>54</v>
      </c>
      <c r="B40" s="91">
        <f>IF(OR('Tabel 4 F'!B40&lt;5,'Tabel 4.1 Br'!B40&lt;0.5),"-",IFERROR('Tabel 4.1 Br'!B40/'Tabel 4 F'!B40*100,"-"))</f>
        <v>9.5169322660098512</v>
      </c>
      <c r="C40" s="91">
        <f>IF(OR('Tabel 4 F'!C40&lt;5,'Tabel 4.1 Br'!C40&lt;0.5),"-",IFERROR('Tabel 4.1 Br'!C40/'Tabel 4 F'!C40*100,"-"))</f>
        <v>5.3638705570291778</v>
      </c>
      <c r="D40" s="91">
        <f>IF(OR('Tabel 4 F'!D40&lt;5,'Tabel 4.1 Br'!D40&lt;0.5),"-",IFERROR('Tabel 4.1 Br'!D40/'Tabel 4 F'!D40*100,"-"))</f>
        <v>2.5841664261664263</v>
      </c>
      <c r="E40" s="91">
        <f>IF(OR('Tabel 4 F'!E40&lt;5,'Tabel 4.1 Br'!E40&lt;0.5),"-",IFERROR('Tabel 4.1 Br'!E40/'Tabel 4 F'!E40*100,"-"))</f>
        <v>2.8737175980975027</v>
      </c>
      <c r="F40" s="91">
        <f>IF(OR('Tabel 4 F'!F40&lt;5,'Tabel 4.1 Br'!F40&lt;0.5),"-",IFERROR('Tabel 4.1 Br'!F40/'Tabel 4 F'!F40*100,"-"))</f>
        <v>3.3860270935960592</v>
      </c>
      <c r="G40" s="115"/>
      <c r="H40" s="91">
        <f>IF(OR('Tabel 4 F'!H40&lt;5,'Tabel 4.1 Br'!H40&lt;0.5),"-",IFERROR('Tabel 4.1 Br'!H40/'Tabel 4 F'!H40*100,"-"))</f>
        <v>4.2357873452544696</v>
      </c>
    </row>
    <row r="41" spans="1:15" ht="15.75" customHeight="1" x14ac:dyDescent="0.2">
      <c r="A41" s="88" t="s">
        <v>214</v>
      </c>
      <c r="B41" s="92">
        <f>IF(OR('Tabel 4 F'!B41&lt;5,'Tabel 4.1 Br'!B41&lt;0.5),"-",IFERROR('Tabel 4.1 Br'!B41/'Tabel 4 F'!B41*100,"-"))</f>
        <v>11.839719696969697</v>
      </c>
      <c r="C41" s="92">
        <f>IF(OR('Tabel 4 F'!C41&lt;5,'Tabel 4.1 Br'!C41&lt;0.5),"-",IFERROR('Tabel 4.1 Br'!C41/'Tabel 4 F'!C41*100,"-"))</f>
        <v>2.8407401077031142</v>
      </c>
      <c r="D41" s="92">
        <f>IF(OR('Tabel 4 F'!D41&lt;5,'Tabel 4.1 Br'!D41&lt;0.5),"-",IFERROR('Tabel 4.1 Br'!D41/'Tabel 4 F'!D41*100,"-"))</f>
        <v>1.7346076982892689</v>
      </c>
      <c r="E41" s="92">
        <f>IF(OR('Tabel 4 F'!E41&lt;5,'Tabel 4.1 Br'!E41&lt;0.5),"-",IFERROR('Tabel 4.1 Br'!E41/'Tabel 4 F'!E41*100,"-"))</f>
        <v>1.892695588235294</v>
      </c>
      <c r="F41" s="92">
        <f>IF(OR('Tabel 4 F'!F41&lt;5,'Tabel 4.1 Br'!F41&lt;0.5),"-",IFERROR('Tabel 4.1 Br'!F41/'Tabel 4 F'!F41*100,"-"))</f>
        <v>3.3931469072164946</v>
      </c>
      <c r="G41" s="115"/>
      <c r="H41" s="92">
        <f>IF(OR('Tabel 4 F'!H41&lt;5,'Tabel 4.1 Br'!H41&lt;0.5),"-",IFERROR('Tabel 4.1 Br'!H41/'Tabel 4 F'!H41*100,"-"))</f>
        <v>3.9586473270592801</v>
      </c>
    </row>
    <row r="42" spans="1:15" ht="15.75" customHeight="1" x14ac:dyDescent="0.2">
      <c r="A42" s="83" t="s">
        <v>55</v>
      </c>
      <c r="B42" s="93">
        <f>IF(OR('Tabel 4 F'!B42&lt;5,'Tabel 4.1 Br'!B42&lt;0.5),"-",IFERROR('Tabel 4.1 Br'!B42/'Tabel 4 F'!B42*100,"-"))</f>
        <v>7.497856568364611</v>
      </c>
      <c r="C42" s="93">
        <f>IF(OR('Tabel 4 F'!C42&lt;5,'Tabel 4.1 Br'!C42&lt;0.5),"-",IFERROR('Tabel 4.1 Br'!C42/'Tabel 4 F'!C42*100,"-"))</f>
        <v>4.2065850918992513</v>
      </c>
      <c r="D42" s="93">
        <f>IF(OR('Tabel 4 F'!D42&lt;5,'Tabel 4.1 Br'!D42&lt;0.5),"-",IFERROR('Tabel 4.1 Br'!D42/'Tabel 4 F'!D42*100,"-"))</f>
        <v>2.9592171910974669</v>
      </c>
      <c r="E42" s="93">
        <f>IF(OR('Tabel 4 F'!E42&lt;5,'Tabel 4.1 Br'!E42&lt;0.5),"-",IFERROR('Tabel 4.1 Br'!E42/'Tabel 4 F'!E42*100,"-"))</f>
        <v>2.6607766990291264</v>
      </c>
      <c r="F42" s="93">
        <f>IF(OR('Tabel 4 F'!F42&lt;5,'Tabel 4.1 Br'!F42&lt;0.5),"-",IFERROR('Tabel 4.1 Br'!F42/'Tabel 4 F'!F42*100,"-"))</f>
        <v>9.1948421052631577</v>
      </c>
      <c r="G42" s="115"/>
      <c r="H42" s="93">
        <f>IF(OR('Tabel 4 F'!H42&lt;5,'Tabel 4.1 Br'!H42&lt;0.5),"-",IFERROR('Tabel 4.1 Br'!H42/'Tabel 4 F'!H42*100,"-"))</f>
        <v>4.7204483048002688</v>
      </c>
    </row>
    <row r="43" spans="1:15" ht="15.75" customHeight="1" x14ac:dyDescent="0.2">
      <c r="A43" s="79" t="s">
        <v>56</v>
      </c>
      <c r="B43" s="91">
        <f>IF(OR('Tabel 4 F'!B43&lt;5,'Tabel 4.1 Br'!B43&lt;0.5),"-",IFERROR('Tabel 4.1 Br'!B43/'Tabel 4 F'!B43*100,"-"))</f>
        <v>14.791665634674922</v>
      </c>
      <c r="C43" s="91">
        <f>IF(OR('Tabel 4 F'!C43&lt;5,'Tabel 4.1 Br'!C43&lt;0.5),"-",IFERROR('Tabel 4.1 Br'!C43/'Tabel 4 F'!C43*100,"-"))</f>
        <v>3.8083399014778321</v>
      </c>
      <c r="D43" s="91">
        <f>IF(OR('Tabel 4 F'!D43&lt;5,'Tabel 4.1 Br'!D43&lt;0.5),"-",IFERROR('Tabel 4.1 Br'!D43/'Tabel 4 F'!D43*100,"-"))</f>
        <v>2.2262481751824814</v>
      </c>
      <c r="E43" s="91">
        <f>IF(OR('Tabel 4 F'!E43&lt;5,'Tabel 4.1 Br'!E43&lt;0.5),"-",IFERROR('Tabel 4.1 Br'!E43/'Tabel 4 F'!E43*100,"-"))</f>
        <v>2.7937067137809186</v>
      </c>
      <c r="F43" s="91">
        <f>IF(OR('Tabel 4 F'!F43&lt;5,'Tabel 4.1 Br'!F43&lt;0.5),"-",IFERROR('Tabel 4.1 Br'!F43/'Tabel 4 F'!F43*100,"-"))</f>
        <v>4.1658888888888885</v>
      </c>
      <c r="G43" s="115"/>
      <c r="H43" s="91">
        <f>IF(OR('Tabel 4 F'!H43&lt;5,'Tabel 4.1 Br'!H43&lt;0.5),"-",IFERROR('Tabel 4.1 Br'!H43/'Tabel 4 F'!H43*100,"-"))</f>
        <v>5.5715351170568548</v>
      </c>
    </row>
    <row r="44" spans="1:15" ht="15.75" customHeight="1" x14ac:dyDescent="0.2">
      <c r="A44" s="88" t="s">
        <v>57</v>
      </c>
      <c r="B44" s="92">
        <f>IF(OR('Tabel 4 F'!B44&lt;5,'Tabel 4.1 Br'!B44&lt;0.5),"-",IFERROR('Tabel 4.1 Br'!B44/'Tabel 4 F'!B44*100,"-"))</f>
        <v>14.997848179271708</v>
      </c>
      <c r="C44" s="92">
        <f>IF(OR('Tabel 4 F'!C44&lt;5,'Tabel 4.1 Br'!C44&lt;0.5),"-",IFERROR('Tabel 4.1 Br'!C44/'Tabel 4 F'!C44*100,"-"))</f>
        <v>9.8031196983977367</v>
      </c>
      <c r="D44" s="92">
        <f>IF(OR('Tabel 4 F'!D44&lt;5,'Tabel 4.1 Br'!D44&lt;0.5),"-",IFERROR('Tabel 4.1 Br'!D44/'Tabel 4 F'!D44*100,"-"))</f>
        <v>4.457484806629834</v>
      </c>
      <c r="E44" s="92">
        <f>IF(OR('Tabel 4 F'!E44&lt;5,'Tabel 4.1 Br'!E44&lt;0.5),"-",IFERROR('Tabel 4.1 Br'!E44/'Tabel 4 F'!E44*100,"-"))</f>
        <v>3.8530823529411764</v>
      </c>
      <c r="F44" s="92">
        <f>IF(OR('Tabel 4 F'!F44&lt;5,'Tabel 4.1 Br'!F44&lt;0.5),"-",IFERROR('Tabel 4.1 Br'!F44/'Tabel 4 F'!F44*100,"-"))</f>
        <v>5.4711969696969698</v>
      </c>
      <c r="G44" s="115"/>
      <c r="H44" s="92">
        <f>IF(OR('Tabel 4 F'!H44&lt;5,'Tabel 4.1 Br'!H44&lt;0.5),"-",IFERROR('Tabel 4.1 Br'!H44/'Tabel 4 F'!H44*100,"-"))</f>
        <v>9.7393981300282686</v>
      </c>
    </row>
    <row r="45" spans="1:15" ht="15.75" customHeight="1" x14ac:dyDescent="0.2">
      <c r="A45" s="83" t="s">
        <v>58</v>
      </c>
      <c r="B45" s="93">
        <f>IF(OR('Tabel 4 F'!B45&lt;5,'Tabel 4.1 Br'!B45&lt;0.5),"-",IFERROR('Tabel 4.1 Br'!B45/'Tabel 4 F'!B45*100,"-"))</f>
        <v>10.455280254777071</v>
      </c>
      <c r="C45" s="93">
        <f>IF(OR('Tabel 4 F'!C45&lt;5,'Tabel 4.1 Br'!C45&lt;0.5),"-",IFERROR('Tabel 4.1 Br'!C45/'Tabel 4 F'!C45*100,"-"))</f>
        <v>3.7074775936157147</v>
      </c>
      <c r="D45" s="93">
        <f>IF(OR('Tabel 4 F'!D45&lt;5,'Tabel 4.1 Br'!D45&lt;0.5),"-",IFERROR('Tabel 4.1 Br'!D45/'Tabel 4 F'!D45*100,"-"))</f>
        <v>2.6353574730354392</v>
      </c>
      <c r="E45" s="93">
        <f>IF(OR('Tabel 4 F'!E45&lt;5,'Tabel 4.1 Br'!E45&lt;0.5),"-",IFERROR('Tabel 4.1 Br'!E45/'Tabel 4 F'!E45*100,"-"))</f>
        <v>4.1991845637583891</v>
      </c>
      <c r="F45" s="93">
        <f>IF(OR('Tabel 4 F'!F45&lt;5,'Tabel 4.1 Br'!F45&lt;0.5),"-",IFERROR('Tabel 4.1 Br'!F45/'Tabel 4 F'!F45*100,"-"))</f>
        <v>3.9698513513513514</v>
      </c>
      <c r="G45" s="115"/>
      <c r="H45" s="93">
        <f>IF(OR('Tabel 4 F'!H45&lt;5,'Tabel 4.1 Br'!H45&lt;0.5),"-",IFERROR('Tabel 4.1 Br'!H45/'Tabel 4 F'!H45*100,"-"))</f>
        <v>6.3945086016762245</v>
      </c>
    </row>
    <row r="46" spans="1:15" ht="15.75" customHeight="1" x14ac:dyDescent="0.2">
      <c r="A46" s="79" t="s">
        <v>59</v>
      </c>
      <c r="B46" s="91">
        <f>IF(OR('Tabel 4 F'!B46&lt;5,'Tabel 4.1 Br'!B46&lt;0.5),"-",IFERROR('Tabel 4.1 Br'!B46/'Tabel 4 F'!B46*100,"-"))</f>
        <v>10.491727800348229</v>
      </c>
      <c r="C46" s="91">
        <f>IF(OR('Tabel 4 F'!C46&lt;5,'Tabel 4.1 Br'!C46&lt;0.5),"-",IFERROR('Tabel 4.1 Br'!C46/'Tabel 4 F'!C46*100,"-"))</f>
        <v>4.5337643278550361</v>
      </c>
      <c r="D46" s="91">
        <f>IF(OR('Tabel 4 F'!D46&lt;5,'Tabel 4.1 Br'!D46&lt;0.5),"-",IFERROR('Tabel 4.1 Br'!D46/'Tabel 4 F'!D46*100,"-"))</f>
        <v>3.6359057219934687</v>
      </c>
      <c r="E46" s="91">
        <f>IF(OR('Tabel 4 F'!E46&lt;5,'Tabel 4.1 Br'!E46&lt;0.5),"-",IFERROR('Tabel 4.1 Br'!E46/'Tabel 4 F'!E46*100,"-"))</f>
        <v>3.7205263777673103</v>
      </c>
      <c r="F46" s="91">
        <f>IF(OR('Tabel 4 F'!F46&lt;5,'Tabel 4.1 Br'!F46&lt;0.5),"-",IFERROR('Tabel 4.1 Br'!F46/'Tabel 4 F'!F46*100,"-"))</f>
        <v>5.95655615234375</v>
      </c>
      <c r="G46" s="115"/>
      <c r="H46" s="91">
        <f>IF(OR('Tabel 4 F'!H46&lt;5,'Tabel 4.1 Br'!H46&lt;0.5),"-",IFERROR('Tabel 4.1 Br'!H46/'Tabel 4 F'!H46*100,"-"))</f>
        <v>5.0539695908658411</v>
      </c>
    </row>
    <row r="47" spans="1:15" ht="15.75" customHeight="1" x14ac:dyDescent="0.2">
      <c r="A47" s="38"/>
      <c r="B47" s="42"/>
      <c r="C47" s="72"/>
      <c r="D47" s="72"/>
      <c r="E47" s="42"/>
      <c r="F47" s="72"/>
      <c r="G47" s="116"/>
      <c r="H47" s="42"/>
    </row>
    <row r="48" spans="1:15" ht="15.75" customHeight="1" x14ac:dyDescent="0.2">
      <c r="A48" s="86" t="s">
        <v>20</v>
      </c>
      <c r="B48" s="90">
        <f>IF(OR('Tabel 4 F'!B48&lt;5,'Tabel 4.1 Br'!B48&lt;0.5),"-",IFERROR('Tabel 4.1 Br'!B48/'Tabel 4 F'!B48*100,"-"))</f>
        <v>8.2171126273771673</v>
      </c>
      <c r="C48" s="90">
        <f>IF(OR('Tabel 4 F'!C48&lt;5,'Tabel 4.1 Br'!C48&lt;0.5),"-",IFERROR('Tabel 4.1 Br'!C48/'Tabel 4 F'!C48*100,"-"))</f>
        <v>3.5057728142359905</v>
      </c>
      <c r="D48" s="90">
        <f>IF(OR('Tabel 4 F'!D48&lt;5,'Tabel 4.1 Br'!D48&lt;0.5),"-",IFERROR('Tabel 4.1 Br'!D48/'Tabel 4 F'!D48*100,"-"))</f>
        <v>1.8736203477763849</v>
      </c>
      <c r="E48" s="90">
        <f>IF(OR('Tabel 4 F'!E48&lt;5,'Tabel 4.1 Br'!E48&lt;0.5),"-",IFERROR('Tabel 4.1 Br'!E48/'Tabel 4 F'!E48*100,"-"))</f>
        <v>1.6816089004362686</v>
      </c>
      <c r="F48" s="90">
        <f>IF(OR('Tabel 4 F'!F48&lt;5,'Tabel 4.1 Br'!F48&lt;0.5),"-",IFERROR('Tabel 4.1 Br'!F48/'Tabel 4 F'!F48*100,"-"))</f>
        <v>2.9775582247403216</v>
      </c>
      <c r="G48" s="117"/>
      <c r="H48" s="90">
        <f>IF(OR('Tabel 4 F'!H48&lt;5,'Tabel 4.1 Br'!H48&lt;0.5),"-",IFERROR('Tabel 4.1 Br'!H48/'Tabel 4 F'!H48*100,"-"))</f>
        <v>3.4968107574946741</v>
      </c>
      <c r="I48" s="34"/>
      <c r="J48" s="34"/>
      <c r="K48" s="34"/>
      <c r="L48" s="34"/>
      <c r="M48" s="34"/>
      <c r="N48" s="34"/>
      <c r="O48" s="34"/>
    </row>
    <row r="49" spans="1:21" ht="15.75" customHeight="1" x14ac:dyDescent="0.2">
      <c r="B49" s="42"/>
      <c r="C49" s="72"/>
      <c r="D49" s="72"/>
      <c r="E49" s="42"/>
      <c r="F49" s="72"/>
      <c r="G49" s="116"/>
      <c r="H49" s="42"/>
    </row>
    <row r="50" spans="1:21" ht="15.75" customHeight="1" x14ac:dyDescent="0.2">
      <c r="A50" s="107" t="s">
        <v>60</v>
      </c>
      <c r="B50" s="92">
        <f>IF(OR('Tabel 4 F'!B50&lt;5,'Tabel 4.1 Br'!B50&lt;0.5),"-",IFERROR('Tabel 4.1 Br'!B50/'Tabel 4 F'!B50*100,"-"))</f>
        <v>4.5888499349284215</v>
      </c>
      <c r="C50" s="92">
        <f>IF(OR('Tabel 4 F'!C50&lt;5,'Tabel 4.1 Br'!C50&lt;0.5),"-",IFERROR('Tabel 4.1 Br'!C50/'Tabel 4 F'!C50*100,"-"))</f>
        <v>1.5741453481831476</v>
      </c>
      <c r="D50" s="92">
        <f>IF(OR('Tabel 4 F'!D50&lt;5,'Tabel 4.1 Br'!D50&lt;0.5),"-",IFERROR('Tabel 4.1 Br'!D50/'Tabel 4 F'!D50*100,"-"))</f>
        <v>0.65041584096715899</v>
      </c>
      <c r="E50" s="92">
        <f>IF(OR('Tabel 4 F'!E50&lt;5,'Tabel 4.1 Br'!E50&lt;0.5),"-",IFERROR('Tabel 4.1 Br'!E50/'Tabel 4 F'!E50*100,"-"))</f>
        <v>0.8830112482996757</v>
      </c>
      <c r="F50" s="92">
        <f>IF(OR('Tabel 4 F'!F50&lt;5,'Tabel 4.1 Br'!F50&lt;0.5),"-",IFERROR('Tabel 4.1 Br'!F50/'Tabel 4 F'!F50*100,"-"))</f>
        <v>1.9549656035846075</v>
      </c>
      <c r="G50" s="99"/>
      <c r="H50" s="92">
        <f>IF(OR('Tabel 4 F'!H50&lt;5,'Tabel 4.1 Br'!H50&lt;0.5),"-",IFERROR('Tabel 4.1 Br'!H50/'Tabel 4 F'!H50*100,"-"))</f>
        <v>1.6446275597027624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21" s="34" customFormat="1" ht="15.75" customHeight="1" x14ac:dyDescent="0.2">
      <c r="A51" s="109" t="s">
        <v>61</v>
      </c>
      <c r="B51" s="93">
        <f>IF(OR('Tabel 4 F'!B51&lt;5,'Tabel 4.1 Br'!B51&lt;0.5),"-",IFERROR('Tabel 4.1 Br'!B51/'Tabel 4 F'!B51*100,"-"))</f>
        <v>15.368101226642208</v>
      </c>
      <c r="C51" s="93">
        <f>IF(OR('Tabel 4 F'!C51&lt;5,'Tabel 4.1 Br'!C51&lt;0.5),"-",IFERROR('Tabel 4.1 Br'!C51/'Tabel 4 F'!C51*100,"-"))</f>
        <v>6.5953107707927909</v>
      </c>
      <c r="D51" s="93">
        <f>IF(OR('Tabel 4 F'!D51&lt;5,'Tabel 4.1 Br'!D51&lt;0.5),"-",IFERROR('Tabel 4.1 Br'!D51/'Tabel 4 F'!D51*100,"-"))</f>
        <v>2.7460410601151035</v>
      </c>
      <c r="E51" s="93">
        <f>IF(OR('Tabel 4 F'!E51&lt;5,'Tabel 4.1 Br'!E51&lt;0.5),"-",IFERROR('Tabel 4.1 Br'!E51/'Tabel 4 F'!E51*100,"-"))</f>
        <v>2.3479101691192619</v>
      </c>
      <c r="F51" s="93">
        <f>IF(OR('Tabel 4 F'!F51&lt;5,'Tabel 4.1 Br'!F51&lt;0.5),"-",IFERROR('Tabel 4.1 Br'!F51/'Tabel 4 F'!F51*100,"-"))</f>
        <v>3.7541951727007907</v>
      </c>
      <c r="G51" s="99"/>
      <c r="H51" s="93">
        <f>IF(OR('Tabel 4 F'!H51&lt;5,'Tabel 4.1 Br'!H51&lt;0.5),"-",IFERROR('Tabel 4.1 Br'!H51/'Tabel 4 F'!H51*100,"-"))</f>
        <v>5.5500966532872749</v>
      </c>
      <c r="S51" s="24"/>
      <c r="T51" s="24"/>
      <c r="U51" s="24"/>
    </row>
    <row r="52" spans="1:21" ht="15" x14ac:dyDescent="0.2">
      <c r="A52" s="110" t="s">
        <v>62</v>
      </c>
      <c r="B52" s="91">
        <f>IF(OR('Tabel 4 F'!B52&lt;5,'Tabel 4.1 Br'!B52&lt;0.5),"-",IFERROR('Tabel 4.1 Br'!B52/'Tabel 4 F'!B52*100,"-"))</f>
        <v>5.2850990354714602</v>
      </c>
      <c r="C52" s="91">
        <f>IF(OR('Tabel 4 F'!C52&lt;5,'Tabel 4.1 Br'!C52&lt;0.5),"-",IFERROR('Tabel 4.1 Br'!C52/'Tabel 4 F'!C52*100,"-"))</f>
        <v>2.2857401983055832</v>
      </c>
      <c r="D52" s="91">
        <f>IF(OR('Tabel 4 F'!D52&lt;5,'Tabel 4.1 Br'!D52&lt;0.5),"-",IFERROR('Tabel 4.1 Br'!D52/'Tabel 4 F'!D52*100,"-"))</f>
        <v>1.5341877457546558</v>
      </c>
      <c r="E52" s="91">
        <f>IF(OR('Tabel 4 F'!E52&lt;5,'Tabel 4.1 Br'!E52&lt;0.5),"-",IFERROR('Tabel 4.1 Br'!E52/'Tabel 4 F'!E52*100,"-"))</f>
        <v>1.5118561023074786</v>
      </c>
      <c r="F52" s="91">
        <f>IF(OR('Tabel 4 F'!F52&lt;5,'Tabel 4.1 Br'!F52&lt;0.5),"-",IFERROR('Tabel 4.1 Br'!F52/'Tabel 4 F'!F52*100,"-"))</f>
        <v>3.3342027272727268</v>
      </c>
      <c r="G52" s="99"/>
      <c r="H52" s="91">
        <f>IF(OR('Tabel 4 F'!H52&lt;5,'Tabel 4.1 Br'!H52&lt;0.5),"-",IFERROR('Tabel 4.1 Br'!H52/'Tabel 4 F'!H52*100,"-"))</f>
        <v>2.582141093820522</v>
      </c>
      <c r="I52" s="24"/>
      <c r="J52" s="24"/>
      <c r="K52" s="24"/>
      <c r="L52" s="24"/>
      <c r="M52" s="24"/>
    </row>
    <row r="53" spans="1:21" x14ac:dyDescent="0.2">
      <c r="A53" s="27" t="s">
        <v>69</v>
      </c>
      <c r="G53" s="1"/>
    </row>
    <row r="54" spans="1:21" x14ac:dyDescent="0.2">
      <c r="A54" s="27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W53"/>
  <sheetViews>
    <sheetView showGridLines="0" topLeftCell="A16" workbookViewId="0">
      <selection activeCell="B38" sqref="B38"/>
    </sheetView>
  </sheetViews>
  <sheetFormatPr defaultRowHeight="12.75" x14ac:dyDescent="0.2"/>
  <cols>
    <col min="1" max="1" width="17.140625" style="27" customWidth="1"/>
    <col min="2" max="2" width="9.7109375" style="27" customWidth="1"/>
    <col min="3" max="8" width="9.7109375" customWidth="1"/>
    <col min="9" max="9" width="0.85546875" customWidth="1"/>
    <col min="10" max="10" width="9.7109375" customWidth="1"/>
    <col min="11" max="13" width="1" customWidth="1"/>
  </cols>
  <sheetData>
    <row r="1" spans="1:10" s="24" customFormat="1" ht="15.75" customHeight="1" x14ac:dyDescent="0.25">
      <c r="A1" s="16" t="s">
        <v>21</v>
      </c>
      <c r="B1" s="16"/>
    </row>
    <row r="2" spans="1:10" ht="15.75" customHeight="1" x14ac:dyDescent="0.2"/>
    <row r="3" spans="1:10" ht="15.75" customHeight="1" x14ac:dyDescent="0.25">
      <c r="A3" s="16" t="s">
        <v>189</v>
      </c>
      <c r="B3" s="16"/>
    </row>
    <row r="4" spans="1:10" ht="15.75" customHeight="1" x14ac:dyDescent="0.25">
      <c r="A4" s="16"/>
      <c r="B4" s="16"/>
    </row>
    <row r="5" spans="1:10" ht="15.75" customHeight="1" x14ac:dyDescent="0.2"/>
    <row r="6" spans="1:10" s="27" customFormat="1" ht="15.75" customHeight="1" x14ac:dyDescent="0.2">
      <c r="C6" s="44"/>
      <c r="D6" s="44"/>
      <c r="E6" s="44"/>
      <c r="F6" s="44"/>
      <c r="G6" s="44"/>
      <c r="H6" s="44"/>
      <c r="I6" s="44"/>
      <c r="J6" s="45"/>
    </row>
    <row r="7" spans="1:10" s="27" customFormat="1" ht="15.75" customHeight="1" x14ac:dyDescent="0.2">
      <c r="B7" s="45" t="s">
        <v>206</v>
      </c>
      <c r="C7" s="45" t="s">
        <v>205</v>
      </c>
      <c r="D7" s="45" t="s">
        <v>72</v>
      </c>
      <c r="E7" s="45" t="s">
        <v>73</v>
      </c>
      <c r="F7" s="45" t="s">
        <v>74</v>
      </c>
      <c r="G7" s="45" t="s">
        <v>75</v>
      </c>
      <c r="H7" s="45" t="s">
        <v>76</v>
      </c>
      <c r="I7" s="45"/>
      <c r="J7" s="45" t="s">
        <v>13</v>
      </c>
    </row>
    <row r="8" spans="1:10" s="27" customFormat="1" ht="15.75" customHeight="1" x14ac:dyDescent="0.2">
      <c r="C8" s="45"/>
      <c r="D8" s="45"/>
      <c r="E8" s="45"/>
      <c r="F8" s="45"/>
      <c r="G8" s="45"/>
      <c r="H8" s="45"/>
      <c r="I8" s="45"/>
      <c r="J8" s="45"/>
    </row>
    <row r="9" spans="1:10" ht="15.75" customHeight="1" x14ac:dyDescent="0.2">
      <c r="A9" s="79" t="s">
        <v>207</v>
      </c>
      <c r="B9" s="80">
        <v>1864</v>
      </c>
      <c r="C9" s="80">
        <v>2001</v>
      </c>
      <c r="D9" s="80">
        <v>4494</v>
      </c>
      <c r="E9" s="80">
        <v>5785</v>
      </c>
      <c r="F9" s="80">
        <v>4561</v>
      </c>
      <c r="G9" s="80">
        <v>15605</v>
      </c>
      <c r="H9" s="80">
        <v>1325</v>
      </c>
      <c r="I9" s="77"/>
      <c r="J9" s="80">
        <f>SUM(B9:H9)</f>
        <v>35635</v>
      </c>
    </row>
    <row r="10" spans="1:10" ht="15.75" customHeight="1" x14ac:dyDescent="0.2">
      <c r="A10" s="88" t="s">
        <v>208</v>
      </c>
      <c r="B10" s="89">
        <v>1016</v>
      </c>
      <c r="C10" s="89">
        <v>1017</v>
      </c>
      <c r="D10" s="89">
        <v>2494</v>
      </c>
      <c r="E10" s="89">
        <v>3225</v>
      </c>
      <c r="F10" s="89">
        <v>2551</v>
      </c>
      <c r="G10" s="89">
        <v>23395</v>
      </c>
      <c r="H10" s="89">
        <v>1183</v>
      </c>
      <c r="I10" s="77"/>
      <c r="J10" s="89">
        <f t="shared" ref="J10:J46" si="0">SUM(B10:H10)</f>
        <v>34881</v>
      </c>
    </row>
    <row r="11" spans="1:10" ht="15.75" customHeight="1" x14ac:dyDescent="0.2">
      <c r="A11" s="83" t="s">
        <v>209</v>
      </c>
      <c r="B11" s="84">
        <v>1646</v>
      </c>
      <c r="C11" s="84">
        <v>1725</v>
      </c>
      <c r="D11" s="84">
        <v>4830</v>
      </c>
      <c r="E11" s="84">
        <v>5759</v>
      </c>
      <c r="F11" s="84">
        <v>2252</v>
      </c>
      <c r="G11" s="84">
        <v>2451</v>
      </c>
      <c r="H11" s="84">
        <v>3770</v>
      </c>
      <c r="I11" s="77"/>
      <c r="J11" s="84">
        <f t="shared" si="0"/>
        <v>22433</v>
      </c>
    </row>
    <row r="12" spans="1:10" ht="15.75" customHeight="1" x14ac:dyDescent="0.2">
      <c r="A12" s="79" t="s">
        <v>26</v>
      </c>
      <c r="B12" s="80">
        <v>1934</v>
      </c>
      <c r="C12" s="80">
        <v>2001</v>
      </c>
      <c r="D12" s="80">
        <v>6339</v>
      </c>
      <c r="E12" s="80">
        <v>9166</v>
      </c>
      <c r="F12" s="80">
        <v>6504</v>
      </c>
      <c r="G12" s="80">
        <v>14356</v>
      </c>
      <c r="H12" s="80">
        <v>3278</v>
      </c>
      <c r="I12" s="77"/>
      <c r="J12" s="80">
        <f t="shared" si="0"/>
        <v>43578</v>
      </c>
    </row>
    <row r="13" spans="1:10" ht="15.75" customHeight="1" x14ac:dyDescent="0.2">
      <c r="A13" s="88" t="s">
        <v>27</v>
      </c>
      <c r="B13" s="89">
        <v>477</v>
      </c>
      <c r="C13" s="89">
        <v>466</v>
      </c>
      <c r="D13" s="89">
        <v>1114</v>
      </c>
      <c r="E13" s="89">
        <v>1951</v>
      </c>
      <c r="F13" s="89">
        <v>1550</v>
      </c>
      <c r="G13" s="89">
        <v>8807</v>
      </c>
      <c r="H13" s="89">
        <v>470</v>
      </c>
      <c r="I13" s="77"/>
      <c r="J13" s="89">
        <f t="shared" si="0"/>
        <v>14835</v>
      </c>
    </row>
    <row r="14" spans="1:10" ht="15.75" customHeight="1" x14ac:dyDescent="0.2">
      <c r="A14" s="83" t="s">
        <v>28</v>
      </c>
      <c r="B14" s="84">
        <v>41</v>
      </c>
      <c r="C14" s="84">
        <v>41</v>
      </c>
      <c r="D14" s="84">
        <v>192</v>
      </c>
      <c r="E14" s="84">
        <v>541</v>
      </c>
      <c r="F14" s="84">
        <v>537</v>
      </c>
      <c r="G14" s="84">
        <v>1089</v>
      </c>
      <c r="H14" s="84">
        <v>95</v>
      </c>
      <c r="I14" s="77"/>
      <c r="J14" s="84">
        <f t="shared" si="0"/>
        <v>2536</v>
      </c>
    </row>
    <row r="15" spans="1:10" ht="15.75" customHeight="1" x14ac:dyDescent="0.2">
      <c r="A15" s="79" t="s">
        <v>29</v>
      </c>
      <c r="B15" s="80">
        <v>819</v>
      </c>
      <c r="C15" s="80">
        <v>747</v>
      </c>
      <c r="D15" s="80">
        <v>1572</v>
      </c>
      <c r="E15" s="80">
        <v>1852</v>
      </c>
      <c r="F15" s="80">
        <v>491</v>
      </c>
      <c r="G15" s="80">
        <v>786</v>
      </c>
      <c r="H15" s="80">
        <v>472</v>
      </c>
      <c r="I15" s="77"/>
      <c r="J15" s="80">
        <f t="shared" si="0"/>
        <v>6739</v>
      </c>
    </row>
    <row r="16" spans="1:10" ht="15.75" customHeight="1" x14ac:dyDescent="0.2">
      <c r="A16" s="88" t="s">
        <v>30</v>
      </c>
      <c r="B16" s="89">
        <v>316</v>
      </c>
      <c r="C16" s="89">
        <v>222</v>
      </c>
      <c r="D16" s="89">
        <v>550</v>
      </c>
      <c r="E16" s="89">
        <v>576</v>
      </c>
      <c r="F16" s="89">
        <v>507</v>
      </c>
      <c r="G16" s="89">
        <v>1504</v>
      </c>
      <c r="H16" s="89">
        <v>140</v>
      </c>
      <c r="I16" s="77"/>
      <c r="J16" s="89">
        <f t="shared" si="0"/>
        <v>3815</v>
      </c>
    </row>
    <row r="17" spans="1:13" ht="15.75" hidden="1" customHeight="1" x14ac:dyDescent="0.2">
      <c r="A17" s="31" t="s">
        <v>31</v>
      </c>
      <c r="B17" s="36">
        <v>61</v>
      </c>
      <c r="C17" s="36">
        <v>76</v>
      </c>
      <c r="D17" s="36">
        <v>180</v>
      </c>
      <c r="E17" s="36">
        <v>135</v>
      </c>
      <c r="F17" s="36">
        <v>153</v>
      </c>
      <c r="G17" s="36">
        <v>1476</v>
      </c>
      <c r="H17" s="36">
        <v>254</v>
      </c>
      <c r="I17" s="77"/>
      <c r="J17" s="36">
        <f t="shared" si="0"/>
        <v>2335</v>
      </c>
    </row>
    <row r="18" spans="1:13" ht="15.75" hidden="1" customHeight="1" x14ac:dyDescent="0.2">
      <c r="A18" s="33" t="s">
        <v>32</v>
      </c>
      <c r="B18" s="37">
        <v>24</v>
      </c>
      <c r="C18" s="37">
        <v>26</v>
      </c>
      <c r="D18" s="37">
        <v>99</v>
      </c>
      <c r="E18" s="37">
        <v>148</v>
      </c>
      <c r="F18" s="37">
        <v>86</v>
      </c>
      <c r="G18" s="37">
        <v>297</v>
      </c>
      <c r="H18" s="37">
        <v>54</v>
      </c>
      <c r="I18" s="77"/>
      <c r="J18" s="37">
        <f t="shared" si="0"/>
        <v>734</v>
      </c>
    </row>
    <row r="19" spans="1:13" ht="15.75" hidden="1" customHeight="1" x14ac:dyDescent="0.2">
      <c r="A19" s="31" t="s">
        <v>33</v>
      </c>
      <c r="B19" s="36">
        <v>2</v>
      </c>
      <c r="C19" s="36">
        <v>1</v>
      </c>
      <c r="D19" s="36">
        <v>0</v>
      </c>
      <c r="E19" s="36">
        <v>9</v>
      </c>
      <c r="F19" s="36">
        <v>18</v>
      </c>
      <c r="G19" s="36">
        <v>225</v>
      </c>
      <c r="H19" s="36">
        <v>25</v>
      </c>
      <c r="I19" s="77"/>
      <c r="J19" s="36">
        <f t="shared" si="0"/>
        <v>280</v>
      </c>
    </row>
    <row r="20" spans="1:13" ht="15.75" hidden="1" customHeight="1" x14ac:dyDescent="0.2">
      <c r="A20" s="33" t="s">
        <v>34</v>
      </c>
      <c r="B20" s="37">
        <v>5</v>
      </c>
      <c r="C20" s="37">
        <v>10</v>
      </c>
      <c r="D20" s="37">
        <v>45</v>
      </c>
      <c r="E20" s="37">
        <v>36</v>
      </c>
      <c r="F20" s="37">
        <v>40</v>
      </c>
      <c r="G20" s="37">
        <v>313</v>
      </c>
      <c r="H20" s="37">
        <v>47</v>
      </c>
      <c r="I20" s="77"/>
      <c r="J20" s="37">
        <f t="shared" si="0"/>
        <v>496</v>
      </c>
    </row>
    <row r="21" spans="1:13" ht="15.75" customHeight="1" x14ac:dyDescent="0.2">
      <c r="A21" s="83" t="s">
        <v>35</v>
      </c>
      <c r="B21" s="84">
        <v>92</v>
      </c>
      <c r="C21" s="84">
        <v>113</v>
      </c>
      <c r="D21" s="84">
        <v>324</v>
      </c>
      <c r="E21" s="84">
        <v>328</v>
      </c>
      <c r="F21" s="84">
        <v>297</v>
      </c>
      <c r="G21" s="84">
        <v>2311</v>
      </c>
      <c r="H21" s="84">
        <v>380</v>
      </c>
      <c r="I21" s="77"/>
      <c r="J21" s="84">
        <f t="shared" si="0"/>
        <v>3845</v>
      </c>
    </row>
    <row r="22" spans="1:13" ht="15.75" customHeight="1" x14ac:dyDescent="0.2">
      <c r="A22" s="79" t="s">
        <v>36</v>
      </c>
      <c r="B22" s="80">
        <v>22</v>
      </c>
      <c r="C22" s="80">
        <v>14</v>
      </c>
      <c r="D22" s="80">
        <v>54</v>
      </c>
      <c r="E22" s="80">
        <v>40</v>
      </c>
      <c r="F22" s="80">
        <v>11</v>
      </c>
      <c r="G22" s="80">
        <v>213</v>
      </c>
      <c r="H22" s="80">
        <v>27</v>
      </c>
      <c r="I22" s="77"/>
      <c r="J22" s="80">
        <f t="shared" si="0"/>
        <v>381</v>
      </c>
    </row>
    <row r="23" spans="1:13" ht="15.75" customHeight="1" x14ac:dyDescent="0.2">
      <c r="A23" s="88" t="s">
        <v>37</v>
      </c>
      <c r="B23" s="89">
        <v>13</v>
      </c>
      <c r="C23" s="89">
        <v>43</v>
      </c>
      <c r="D23" s="89">
        <v>114</v>
      </c>
      <c r="E23" s="89">
        <v>162</v>
      </c>
      <c r="F23" s="89">
        <v>46</v>
      </c>
      <c r="G23" s="89">
        <v>76</v>
      </c>
      <c r="H23" s="89">
        <v>36</v>
      </c>
      <c r="I23" s="77"/>
      <c r="J23" s="89">
        <f t="shared" si="0"/>
        <v>490</v>
      </c>
    </row>
    <row r="24" spans="1:13" ht="15.75" customHeight="1" x14ac:dyDescent="0.2">
      <c r="A24" s="83" t="s">
        <v>38</v>
      </c>
      <c r="B24" s="84">
        <v>105</v>
      </c>
      <c r="C24" s="84">
        <v>135</v>
      </c>
      <c r="D24" s="84">
        <v>347</v>
      </c>
      <c r="E24" s="84">
        <v>485</v>
      </c>
      <c r="F24" s="84">
        <v>303</v>
      </c>
      <c r="G24" s="84">
        <v>946</v>
      </c>
      <c r="H24" s="84">
        <v>241</v>
      </c>
      <c r="I24" s="77"/>
      <c r="J24" s="84">
        <f t="shared" si="0"/>
        <v>2562</v>
      </c>
    </row>
    <row r="25" spans="1:13" ht="15.75" customHeight="1" x14ac:dyDescent="0.2">
      <c r="A25" s="79" t="s">
        <v>39</v>
      </c>
      <c r="B25" s="80">
        <v>267</v>
      </c>
      <c r="C25" s="80">
        <v>311</v>
      </c>
      <c r="D25" s="80">
        <v>738</v>
      </c>
      <c r="E25" s="80">
        <v>994</v>
      </c>
      <c r="F25" s="80">
        <v>830</v>
      </c>
      <c r="G25" s="80">
        <v>2163</v>
      </c>
      <c r="H25" s="80">
        <v>489</v>
      </c>
      <c r="I25" s="77"/>
      <c r="J25" s="80">
        <f t="shared" si="0"/>
        <v>5792</v>
      </c>
    </row>
    <row r="26" spans="1:13" ht="15.75" customHeight="1" x14ac:dyDescent="0.2">
      <c r="A26" s="88" t="s">
        <v>40</v>
      </c>
      <c r="B26" s="89">
        <v>907</v>
      </c>
      <c r="C26" s="89">
        <v>922</v>
      </c>
      <c r="D26" s="89">
        <v>2539</v>
      </c>
      <c r="E26" s="89">
        <v>2564</v>
      </c>
      <c r="F26" s="89">
        <v>1230</v>
      </c>
      <c r="G26" s="89">
        <v>3125</v>
      </c>
      <c r="H26" s="89">
        <v>1511</v>
      </c>
      <c r="I26" s="77"/>
      <c r="J26" s="89">
        <f t="shared" si="0"/>
        <v>12798</v>
      </c>
    </row>
    <row r="27" spans="1:13" ht="15.75" customHeight="1" x14ac:dyDescent="0.2">
      <c r="A27" s="83" t="s">
        <v>41</v>
      </c>
      <c r="B27" s="84">
        <v>91</v>
      </c>
      <c r="C27" s="84">
        <v>78</v>
      </c>
      <c r="D27" s="84">
        <v>277</v>
      </c>
      <c r="E27" s="84">
        <v>359</v>
      </c>
      <c r="F27" s="84">
        <v>272</v>
      </c>
      <c r="G27" s="84">
        <v>785</v>
      </c>
      <c r="H27" s="84">
        <v>178</v>
      </c>
      <c r="I27" s="77"/>
      <c r="J27" s="84">
        <f t="shared" si="0"/>
        <v>2040</v>
      </c>
    </row>
    <row r="28" spans="1:13" ht="15.75" customHeight="1" x14ac:dyDescent="0.2">
      <c r="A28" s="79" t="s">
        <v>42</v>
      </c>
      <c r="B28" s="80">
        <v>173</v>
      </c>
      <c r="C28" s="80">
        <v>215</v>
      </c>
      <c r="D28" s="80">
        <v>534</v>
      </c>
      <c r="E28" s="80">
        <v>858</v>
      </c>
      <c r="F28" s="80">
        <v>834</v>
      </c>
      <c r="G28" s="80">
        <v>2840</v>
      </c>
      <c r="H28" s="80">
        <v>673</v>
      </c>
      <c r="I28" s="77"/>
      <c r="J28" s="80">
        <f t="shared" si="0"/>
        <v>6127</v>
      </c>
    </row>
    <row r="29" spans="1:13" ht="15.75" customHeight="1" x14ac:dyDescent="0.2">
      <c r="A29" s="88" t="s">
        <v>43</v>
      </c>
      <c r="B29" s="89">
        <v>26</v>
      </c>
      <c r="C29" s="89">
        <v>25</v>
      </c>
      <c r="D29" s="89">
        <v>68</v>
      </c>
      <c r="E29" s="89">
        <v>78</v>
      </c>
      <c r="F29" s="89">
        <v>101</v>
      </c>
      <c r="G29" s="89">
        <v>496</v>
      </c>
      <c r="H29" s="89">
        <v>51</v>
      </c>
      <c r="I29" s="77"/>
      <c r="J29" s="89">
        <f t="shared" si="0"/>
        <v>845</v>
      </c>
    </row>
    <row r="30" spans="1:13" ht="15.75" customHeight="1" x14ac:dyDescent="0.2">
      <c r="A30" s="83" t="s">
        <v>44</v>
      </c>
      <c r="B30" s="84">
        <v>35</v>
      </c>
      <c r="C30" s="84">
        <v>33</v>
      </c>
      <c r="D30" s="84">
        <v>127</v>
      </c>
      <c r="E30" s="84">
        <v>444</v>
      </c>
      <c r="F30" s="84">
        <v>274</v>
      </c>
      <c r="G30" s="84">
        <v>1387</v>
      </c>
      <c r="H30" s="84">
        <v>843</v>
      </c>
      <c r="I30" s="77"/>
      <c r="J30" s="84">
        <f t="shared" si="0"/>
        <v>3143</v>
      </c>
    </row>
    <row r="31" spans="1:13" ht="15.75" customHeight="1" x14ac:dyDescent="0.2">
      <c r="A31" s="79" t="s">
        <v>45</v>
      </c>
      <c r="B31" s="80">
        <v>11</v>
      </c>
      <c r="C31" s="80">
        <v>11</v>
      </c>
      <c r="D31" s="80">
        <v>21</v>
      </c>
      <c r="E31" s="80">
        <v>57</v>
      </c>
      <c r="F31" s="80">
        <v>66</v>
      </c>
      <c r="G31" s="80">
        <v>452</v>
      </c>
      <c r="H31" s="80">
        <v>239</v>
      </c>
      <c r="I31" s="77"/>
      <c r="J31" s="80">
        <f t="shared" si="0"/>
        <v>857</v>
      </c>
      <c r="M31" s="48"/>
    </row>
    <row r="32" spans="1:13" ht="15.75" customHeight="1" x14ac:dyDescent="0.2">
      <c r="A32" s="88" t="s">
        <v>46</v>
      </c>
      <c r="B32" s="89">
        <v>37</v>
      </c>
      <c r="C32" s="89">
        <v>36</v>
      </c>
      <c r="D32" s="89">
        <v>102</v>
      </c>
      <c r="E32" s="89">
        <v>155</v>
      </c>
      <c r="F32" s="89">
        <v>221</v>
      </c>
      <c r="G32" s="89">
        <v>971</v>
      </c>
      <c r="H32" s="89">
        <v>158</v>
      </c>
      <c r="I32" s="77"/>
      <c r="J32" s="89">
        <f t="shared" si="0"/>
        <v>1680</v>
      </c>
    </row>
    <row r="33" spans="1:21" ht="15.75" customHeight="1" x14ac:dyDescent="0.2">
      <c r="A33" s="83" t="s">
        <v>47</v>
      </c>
      <c r="B33" s="84">
        <v>545</v>
      </c>
      <c r="C33" s="84">
        <v>555</v>
      </c>
      <c r="D33" s="84">
        <v>1638</v>
      </c>
      <c r="E33" s="84">
        <v>2077</v>
      </c>
      <c r="F33" s="84">
        <v>1236</v>
      </c>
      <c r="G33" s="84">
        <v>2081</v>
      </c>
      <c r="H33" s="84">
        <v>722</v>
      </c>
      <c r="I33" s="77"/>
      <c r="J33" s="84">
        <f t="shared" si="0"/>
        <v>8854</v>
      </c>
    </row>
    <row r="34" spans="1:21" ht="15.75" customHeight="1" x14ac:dyDescent="0.2">
      <c r="A34" s="79" t="s">
        <v>48</v>
      </c>
      <c r="B34" s="80">
        <v>695</v>
      </c>
      <c r="C34" s="80">
        <v>758</v>
      </c>
      <c r="D34" s="80">
        <v>2264</v>
      </c>
      <c r="E34" s="80">
        <v>3145</v>
      </c>
      <c r="F34" s="80">
        <v>1842</v>
      </c>
      <c r="G34" s="80">
        <v>5681</v>
      </c>
      <c r="H34" s="80">
        <v>2224</v>
      </c>
      <c r="I34" s="77"/>
      <c r="J34" s="80">
        <f t="shared" si="0"/>
        <v>16609</v>
      </c>
      <c r="L34" s="48"/>
    </row>
    <row r="35" spans="1:21" ht="15.75" customHeight="1" x14ac:dyDescent="0.2">
      <c r="A35" s="88" t="s">
        <v>49</v>
      </c>
      <c r="B35" s="89">
        <v>373</v>
      </c>
      <c r="C35" s="89">
        <v>348</v>
      </c>
      <c r="D35" s="89">
        <v>1327</v>
      </c>
      <c r="E35" s="89">
        <v>1776</v>
      </c>
      <c r="F35" s="89">
        <v>853</v>
      </c>
      <c r="G35" s="89">
        <v>3652</v>
      </c>
      <c r="H35" s="89">
        <v>1367</v>
      </c>
      <c r="I35" s="77"/>
      <c r="J35" s="89">
        <f t="shared" si="0"/>
        <v>9696</v>
      </c>
    </row>
    <row r="36" spans="1:21" ht="15.75" customHeight="1" x14ac:dyDescent="0.2">
      <c r="A36" s="83" t="s">
        <v>50</v>
      </c>
      <c r="B36" s="84">
        <v>1220</v>
      </c>
      <c r="C36" s="84">
        <v>1278</v>
      </c>
      <c r="D36" s="84">
        <v>4294</v>
      </c>
      <c r="E36" s="84">
        <v>5801</v>
      </c>
      <c r="F36" s="84">
        <v>4472</v>
      </c>
      <c r="G36" s="84">
        <v>7864</v>
      </c>
      <c r="H36" s="84">
        <v>4126</v>
      </c>
      <c r="I36" s="77"/>
      <c r="J36" s="84">
        <f t="shared" si="0"/>
        <v>29055</v>
      </c>
    </row>
    <row r="37" spans="1:21" ht="15.75" customHeight="1" x14ac:dyDescent="0.2">
      <c r="A37" s="79" t="s">
        <v>51</v>
      </c>
      <c r="B37" s="80">
        <v>2531</v>
      </c>
      <c r="C37" s="80">
        <v>2319</v>
      </c>
      <c r="D37" s="80">
        <v>6147</v>
      </c>
      <c r="E37" s="80">
        <v>8511</v>
      </c>
      <c r="F37" s="80">
        <v>5122</v>
      </c>
      <c r="G37" s="80">
        <v>11254</v>
      </c>
      <c r="H37" s="80">
        <v>4302</v>
      </c>
      <c r="I37" s="77"/>
      <c r="J37" s="80">
        <f t="shared" si="0"/>
        <v>40186</v>
      </c>
    </row>
    <row r="38" spans="1:21" ht="15.75" customHeight="1" x14ac:dyDescent="0.2">
      <c r="A38" s="88" t="s">
        <v>52</v>
      </c>
      <c r="B38" s="89">
        <v>515</v>
      </c>
      <c r="C38" s="89">
        <v>414</v>
      </c>
      <c r="D38" s="89">
        <v>723</v>
      </c>
      <c r="E38" s="89">
        <v>586</v>
      </c>
      <c r="F38" s="89">
        <v>186</v>
      </c>
      <c r="G38" s="89">
        <v>3092</v>
      </c>
      <c r="H38" s="89">
        <v>856</v>
      </c>
      <c r="I38" s="77"/>
      <c r="J38" s="89">
        <f t="shared" si="0"/>
        <v>6372</v>
      </c>
    </row>
    <row r="39" spans="1:21" ht="15.75" customHeight="1" x14ac:dyDescent="0.2">
      <c r="A39" s="83" t="s">
        <v>53</v>
      </c>
      <c r="B39" s="84">
        <v>70</v>
      </c>
      <c r="C39" s="84">
        <v>77</v>
      </c>
      <c r="D39" s="84">
        <v>644</v>
      </c>
      <c r="E39" s="84">
        <v>710</v>
      </c>
      <c r="F39" s="84">
        <v>141</v>
      </c>
      <c r="G39" s="84">
        <v>2619</v>
      </c>
      <c r="H39" s="84">
        <v>721</v>
      </c>
      <c r="I39" s="77"/>
      <c r="J39" s="84">
        <f t="shared" si="0"/>
        <v>4982</v>
      </c>
    </row>
    <row r="40" spans="1:21" ht="15.75" customHeight="1" x14ac:dyDescent="0.2">
      <c r="A40" s="79" t="s">
        <v>54</v>
      </c>
      <c r="B40" s="80">
        <v>178</v>
      </c>
      <c r="C40" s="80">
        <v>222</v>
      </c>
      <c r="D40" s="80">
        <v>848</v>
      </c>
      <c r="E40" s="80">
        <v>1099</v>
      </c>
      <c r="F40" s="80">
        <v>861</v>
      </c>
      <c r="G40" s="80">
        <v>3392</v>
      </c>
      <c r="H40" s="80">
        <v>670</v>
      </c>
      <c r="I40" s="77"/>
      <c r="J40" s="80">
        <f t="shared" si="0"/>
        <v>7270</v>
      </c>
    </row>
    <row r="41" spans="1:21" ht="15.75" customHeight="1" x14ac:dyDescent="0.2">
      <c r="A41" s="88" t="s">
        <v>214</v>
      </c>
      <c r="B41" s="89">
        <v>710</v>
      </c>
      <c r="C41" s="89">
        <v>733</v>
      </c>
      <c r="D41" s="89">
        <v>1788</v>
      </c>
      <c r="E41" s="89">
        <v>2522</v>
      </c>
      <c r="F41" s="89">
        <v>1622</v>
      </c>
      <c r="G41" s="89">
        <v>2534</v>
      </c>
      <c r="H41" s="89">
        <v>398</v>
      </c>
      <c r="I41" s="77"/>
      <c r="J41" s="89">
        <f t="shared" si="0"/>
        <v>10307</v>
      </c>
    </row>
    <row r="42" spans="1:21" ht="15.75" customHeight="1" x14ac:dyDescent="0.2">
      <c r="A42" s="83" t="s">
        <v>55</v>
      </c>
      <c r="B42" s="84">
        <v>569</v>
      </c>
      <c r="C42" s="84">
        <v>536</v>
      </c>
      <c r="D42" s="84">
        <v>1295</v>
      </c>
      <c r="E42" s="84">
        <v>1363</v>
      </c>
      <c r="F42" s="84">
        <v>635</v>
      </c>
      <c r="G42" s="84">
        <v>720</v>
      </c>
      <c r="H42" s="84">
        <v>840</v>
      </c>
      <c r="I42" s="77"/>
      <c r="J42" s="84">
        <f t="shared" si="0"/>
        <v>5958</v>
      </c>
    </row>
    <row r="43" spans="1:21" ht="15.75" customHeight="1" x14ac:dyDescent="0.2">
      <c r="A43" s="79" t="s">
        <v>56</v>
      </c>
      <c r="B43" s="80">
        <v>142</v>
      </c>
      <c r="C43" s="80">
        <v>77</v>
      </c>
      <c r="D43" s="80">
        <v>117</v>
      </c>
      <c r="E43" s="80">
        <v>98</v>
      </c>
      <c r="F43" s="80">
        <v>64</v>
      </c>
      <c r="G43" s="80">
        <v>207</v>
      </c>
      <c r="H43" s="80">
        <v>790</v>
      </c>
      <c r="I43" s="77"/>
      <c r="J43" s="80">
        <f t="shared" si="0"/>
        <v>1495</v>
      </c>
    </row>
    <row r="44" spans="1:21" ht="15.75" customHeight="1" x14ac:dyDescent="0.2">
      <c r="A44" s="88" t="s">
        <v>57</v>
      </c>
      <c r="B44" s="89">
        <v>863</v>
      </c>
      <c r="C44" s="89">
        <v>463</v>
      </c>
      <c r="D44" s="89">
        <v>719</v>
      </c>
      <c r="E44" s="89">
        <v>556</v>
      </c>
      <c r="F44" s="89">
        <v>267</v>
      </c>
      <c r="G44" s="89">
        <v>1272</v>
      </c>
      <c r="H44" s="89">
        <v>459</v>
      </c>
      <c r="I44" s="77"/>
      <c r="J44" s="89">
        <f t="shared" si="0"/>
        <v>4599</v>
      </c>
    </row>
    <row r="45" spans="1:21" ht="15.75" customHeight="1" x14ac:dyDescent="0.2">
      <c r="A45" s="83" t="s">
        <v>58</v>
      </c>
      <c r="B45" s="84">
        <v>825</v>
      </c>
      <c r="C45" s="84">
        <v>588</v>
      </c>
      <c r="D45" s="84">
        <v>774</v>
      </c>
      <c r="E45" s="84">
        <v>519</v>
      </c>
      <c r="F45" s="84">
        <v>203</v>
      </c>
      <c r="G45" s="84">
        <v>396</v>
      </c>
      <c r="H45" s="84">
        <v>1229</v>
      </c>
      <c r="I45" s="77"/>
      <c r="J45" s="84">
        <f t="shared" si="0"/>
        <v>4534</v>
      </c>
    </row>
    <row r="46" spans="1:21" ht="15.75" customHeight="1" x14ac:dyDescent="0.2">
      <c r="A46" s="79" t="s">
        <v>59</v>
      </c>
      <c r="B46" s="80">
        <v>1863</v>
      </c>
      <c r="C46" s="80">
        <v>1405</v>
      </c>
      <c r="D46" s="80">
        <v>3206</v>
      </c>
      <c r="E46" s="80">
        <v>4226</v>
      </c>
      <c r="F46" s="80">
        <v>3698</v>
      </c>
      <c r="G46" s="80">
        <v>6926</v>
      </c>
      <c r="H46" s="80">
        <v>4951</v>
      </c>
      <c r="I46" s="77"/>
      <c r="J46" s="80">
        <f t="shared" si="0"/>
        <v>26275</v>
      </c>
    </row>
    <row r="47" spans="1:21" ht="15.75" customHeight="1" x14ac:dyDescent="0.2">
      <c r="A47" s="38"/>
      <c r="B47" s="22"/>
      <c r="C47" s="22"/>
      <c r="D47" s="22"/>
      <c r="E47" s="22"/>
      <c r="F47" s="22"/>
      <c r="G47" s="22"/>
      <c r="H47" s="22"/>
      <c r="I47" s="22"/>
      <c r="J47" s="22"/>
    </row>
    <row r="48" spans="1:21" ht="15.75" customHeight="1" x14ac:dyDescent="0.2">
      <c r="A48" s="86" t="s">
        <v>20</v>
      </c>
      <c r="B48" s="87">
        <f>SUM(B9:B46)-SUM(B17:B20)</f>
        <v>20991</v>
      </c>
      <c r="C48" s="87">
        <f>SUM(C9:C46)-SUM(C17:C20)</f>
        <v>19929</v>
      </c>
      <c r="D48" s="87">
        <f>SUM(D9:D46)-SUM(D17:D20)</f>
        <v>52614</v>
      </c>
      <c r="E48" s="87">
        <f t="shared" ref="E48:J48" si="1">SUM(E9:E46)-SUM(E17:E20)</f>
        <v>68368</v>
      </c>
      <c r="F48" s="87">
        <f t="shared" si="1"/>
        <v>44640</v>
      </c>
      <c r="G48" s="87">
        <f t="shared" si="1"/>
        <v>135448</v>
      </c>
      <c r="H48" s="87">
        <f t="shared" si="1"/>
        <v>39214</v>
      </c>
      <c r="I48" s="38">
        <f t="shared" si="1"/>
        <v>0</v>
      </c>
      <c r="J48" s="87">
        <f t="shared" si="1"/>
        <v>381204</v>
      </c>
      <c r="K48" s="72">
        <v>5.5500966700000003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3" ht="15.75" customHeight="1" x14ac:dyDescent="0.2">
      <c r="B49" s="32"/>
      <c r="C49" s="32"/>
      <c r="D49" s="32"/>
      <c r="E49" s="32"/>
      <c r="F49" s="32"/>
      <c r="G49" s="32"/>
      <c r="H49" s="32"/>
      <c r="I49" s="32"/>
      <c r="J49" s="32"/>
    </row>
    <row r="50" spans="1:23" ht="15.75" customHeight="1" x14ac:dyDescent="0.2">
      <c r="A50" s="88" t="s">
        <v>60</v>
      </c>
      <c r="B50" s="89">
        <v>2880</v>
      </c>
      <c r="C50" s="89">
        <v>3018</v>
      </c>
      <c r="D50" s="89">
        <v>6988</v>
      </c>
      <c r="E50" s="89">
        <v>9010</v>
      </c>
      <c r="F50" s="89">
        <v>7112</v>
      </c>
      <c r="G50" s="89">
        <v>39000</v>
      </c>
      <c r="H50" s="89">
        <v>2508</v>
      </c>
      <c r="I50" s="77"/>
      <c r="J50" s="89">
        <f>SUM(B50:H50)</f>
        <v>70516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3" s="34" customFormat="1" ht="15.75" customHeight="1" x14ac:dyDescent="0.2">
      <c r="A51" s="83" t="s">
        <v>61</v>
      </c>
      <c r="B51" s="84">
        <v>3587</v>
      </c>
      <c r="C51" s="84">
        <v>3477</v>
      </c>
      <c r="D51" s="84">
        <v>9767</v>
      </c>
      <c r="E51" s="84">
        <v>14086</v>
      </c>
      <c r="F51" s="84">
        <v>9589</v>
      </c>
      <c r="G51" s="84">
        <v>26542</v>
      </c>
      <c r="H51" s="84">
        <v>4455</v>
      </c>
      <c r="I51" s="77"/>
      <c r="J51" s="84">
        <f t="shared" ref="J51:J52" si="2">SUM(B51:H51)</f>
        <v>71503</v>
      </c>
      <c r="U51" s="24"/>
      <c r="V51" s="24"/>
      <c r="W51" s="24"/>
    </row>
    <row r="52" spans="1:23" ht="15" x14ac:dyDescent="0.2">
      <c r="A52" s="79" t="s">
        <v>62</v>
      </c>
      <c r="B52" s="80">
        <v>5334</v>
      </c>
      <c r="C52" s="80">
        <v>5117</v>
      </c>
      <c r="D52" s="80">
        <v>14755</v>
      </c>
      <c r="E52" s="80">
        <v>19819</v>
      </c>
      <c r="F52" s="80">
        <v>12475</v>
      </c>
      <c r="G52" s="80">
        <v>31543</v>
      </c>
      <c r="H52" s="80">
        <v>12875</v>
      </c>
      <c r="I52" s="77"/>
      <c r="J52" s="80">
        <f t="shared" si="2"/>
        <v>101918</v>
      </c>
      <c r="K52" s="24"/>
      <c r="L52" s="24"/>
      <c r="M52" s="24"/>
      <c r="N52" s="24"/>
      <c r="O52" s="24"/>
    </row>
    <row r="53" spans="1:23" x14ac:dyDescent="0.2">
      <c r="A53" s="27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W53"/>
  <sheetViews>
    <sheetView showGridLines="0" topLeftCell="A15" workbookViewId="0">
      <selection activeCell="B39" sqref="B39"/>
    </sheetView>
  </sheetViews>
  <sheetFormatPr defaultRowHeight="12.75" x14ac:dyDescent="0.2"/>
  <cols>
    <col min="1" max="1" width="17.140625" style="27" customWidth="1"/>
    <col min="2" max="8" width="9.7109375" customWidth="1"/>
    <col min="9" max="9" width="1.140625" customWidth="1"/>
    <col min="10" max="10" width="9.7109375" customWidth="1"/>
    <col min="11" max="13" width="1" customWidth="1"/>
  </cols>
  <sheetData>
    <row r="1" spans="1:10" s="24" customFormat="1" ht="15.75" customHeight="1" x14ac:dyDescent="0.25">
      <c r="A1" s="16" t="s">
        <v>21</v>
      </c>
    </row>
    <row r="2" spans="1:10" ht="15.75" customHeight="1" x14ac:dyDescent="0.2"/>
    <row r="3" spans="1:10" ht="15.75" customHeight="1" x14ac:dyDescent="0.25">
      <c r="A3" s="16" t="s">
        <v>183</v>
      </c>
    </row>
    <row r="4" spans="1:10" ht="15.75" customHeight="1" x14ac:dyDescent="0.2"/>
    <row r="5" spans="1:10" ht="15.75" customHeight="1" x14ac:dyDescent="0.2"/>
    <row r="6" spans="1:10" s="27" customFormat="1" ht="15.75" customHeight="1" x14ac:dyDescent="0.2">
      <c r="B6" s="44"/>
      <c r="C6" s="44"/>
      <c r="D6" s="44"/>
      <c r="E6" s="44"/>
      <c r="F6" s="44"/>
      <c r="G6" s="44"/>
      <c r="H6" s="44"/>
      <c r="I6" s="44"/>
      <c r="J6" s="45"/>
    </row>
    <row r="7" spans="1:10" s="27" customFormat="1" ht="15.75" customHeight="1" x14ac:dyDescent="0.2">
      <c r="B7" s="45" t="s">
        <v>206</v>
      </c>
      <c r="C7" s="45" t="s">
        <v>205</v>
      </c>
      <c r="D7" s="45" t="s">
        <v>72</v>
      </c>
      <c r="E7" s="45" t="s">
        <v>73</v>
      </c>
      <c r="F7" s="45" t="s">
        <v>74</v>
      </c>
      <c r="G7" s="45" t="s">
        <v>75</v>
      </c>
      <c r="H7" s="45" t="s">
        <v>76</v>
      </c>
      <c r="I7" s="45"/>
      <c r="J7" s="45" t="s">
        <v>13</v>
      </c>
    </row>
    <row r="8" spans="1:10" s="27" customFormat="1" ht="15.75" customHeigh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1:10" ht="15.75" customHeight="1" x14ac:dyDescent="0.2">
      <c r="A9" s="79" t="s">
        <v>207</v>
      </c>
      <c r="B9" s="80">
        <v>313</v>
      </c>
      <c r="C9" s="80">
        <v>75</v>
      </c>
      <c r="D9" s="80">
        <v>120</v>
      </c>
      <c r="E9" s="80">
        <v>66</v>
      </c>
      <c r="F9" s="80">
        <v>32</v>
      </c>
      <c r="G9" s="80">
        <v>129</v>
      </c>
      <c r="H9" s="80">
        <v>28</v>
      </c>
      <c r="I9" s="77"/>
      <c r="J9" s="80">
        <f>SUM(B9:H9)</f>
        <v>763</v>
      </c>
    </row>
    <row r="10" spans="1:10" ht="15.75" customHeight="1" x14ac:dyDescent="0.2">
      <c r="A10" s="88" t="s">
        <v>208</v>
      </c>
      <c r="B10" s="89">
        <v>243</v>
      </c>
      <c r="C10" s="89">
        <v>54</v>
      </c>
      <c r="D10" s="89">
        <v>59</v>
      </c>
      <c r="E10" s="89">
        <v>48</v>
      </c>
      <c r="F10" s="89">
        <v>22</v>
      </c>
      <c r="G10" s="89">
        <v>280</v>
      </c>
      <c r="H10" s="89">
        <v>17</v>
      </c>
      <c r="I10" s="77"/>
      <c r="J10" s="89">
        <f t="shared" ref="J10:J46" si="0">SUM(B10:H10)</f>
        <v>723</v>
      </c>
    </row>
    <row r="11" spans="1:10" ht="15.75" customHeight="1" x14ac:dyDescent="0.2">
      <c r="A11" s="83" t="s">
        <v>209</v>
      </c>
      <c r="B11" s="84">
        <v>455</v>
      </c>
      <c r="C11" s="84">
        <v>160</v>
      </c>
      <c r="D11" s="84">
        <v>240</v>
      </c>
      <c r="E11" s="84">
        <v>160</v>
      </c>
      <c r="F11" s="84">
        <v>31</v>
      </c>
      <c r="G11" s="84">
        <v>25</v>
      </c>
      <c r="H11" s="84">
        <v>95</v>
      </c>
      <c r="I11" s="77"/>
      <c r="J11" s="84">
        <f t="shared" si="0"/>
        <v>1166</v>
      </c>
    </row>
    <row r="12" spans="1:10" ht="15.75" customHeight="1" x14ac:dyDescent="0.2">
      <c r="A12" s="79" t="s">
        <v>26</v>
      </c>
      <c r="B12" s="80">
        <v>762</v>
      </c>
      <c r="C12" s="80">
        <v>400</v>
      </c>
      <c r="D12" s="80">
        <v>736</v>
      </c>
      <c r="E12" s="80">
        <v>556</v>
      </c>
      <c r="F12" s="80">
        <v>257</v>
      </c>
      <c r="G12" s="80">
        <v>404</v>
      </c>
      <c r="H12" s="80">
        <v>129</v>
      </c>
      <c r="I12" s="77"/>
      <c r="J12" s="80">
        <f t="shared" si="0"/>
        <v>3244</v>
      </c>
    </row>
    <row r="13" spans="1:10" ht="15.75" customHeight="1" x14ac:dyDescent="0.2">
      <c r="A13" s="88" t="s">
        <v>27</v>
      </c>
      <c r="B13" s="89">
        <v>127</v>
      </c>
      <c r="C13" s="89">
        <v>43</v>
      </c>
      <c r="D13" s="89">
        <v>62</v>
      </c>
      <c r="E13" s="89">
        <v>50</v>
      </c>
      <c r="F13" s="89">
        <v>29</v>
      </c>
      <c r="G13" s="89">
        <v>120</v>
      </c>
      <c r="H13" s="89">
        <v>7</v>
      </c>
      <c r="I13" s="77"/>
      <c r="J13" s="89">
        <f t="shared" si="0"/>
        <v>438</v>
      </c>
    </row>
    <row r="14" spans="1:10" ht="15.75" customHeight="1" x14ac:dyDescent="0.2">
      <c r="A14" s="83" t="s">
        <v>28</v>
      </c>
      <c r="B14" s="84">
        <v>9</v>
      </c>
      <c r="C14" s="84">
        <v>3</v>
      </c>
      <c r="D14" s="84">
        <v>7</v>
      </c>
      <c r="E14" s="84">
        <v>22</v>
      </c>
      <c r="F14" s="84">
        <v>12</v>
      </c>
      <c r="G14" s="84">
        <v>25</v>
      </c>
      <c r="H14" s="84">
        <v>3</v>
      </c>
      <c r="I14" s="77"/>
      <c r="J14" s="84">
        <f t="shared" si="0"/>
        <v>81</v>
      </c>
    </row>
    <row r="15" spans="1:10" ht="15.75" customHeight="1" x14ac:dyDescent="0.2">
      <c r="A15" s="79" t="s">
        <v>29</v>
      </c>
      <c r="B15" s="80">
        <v>260</v>
      </c>
      <c r="C15" s="80">
        <v>93</v>
      </c>
      <c r="D15" s="80">
        <v>114</v>
      </c>
      <c r="E15" s="80">
        <v>118</v>
      </c>
      <c r="F15" s="80">
        <v>27</v>
      </c>
      <c r="G15" s="80">
        <v>20</v>
      </c>
      <c r="H15" s="80">
        <v>22</v>
      </c>
      <c r="I15" s="77"/>
      <c r="J15" s="80">
        <f t="shared" si="0"/>
        <v>654</v>
      </c>
    </row>
    <row r="16" spans="1:10" ht="15.75" customHeight="1" x14ac:dyDescent="0.2">
      <c r="A16" s="88" t="s">
        <v>30</v>
      </c>
      <c r="B16" s="89">
        <v>89</v>
      </c>
      <c r="C16" s="89">
        <v>42</v>
      </c>
      <c r="D16" s="89">
        <v>79</v>
      </c>
      <c r="E16" s="89">
        <v>44</v>
      </c>
      <c r="F16" s="89">
        <v>13</v>
      </c>
      <c r="G16" s="89">
        <v>35</v>
      </c>
      <c r="H16" s="89">
        <v>10</v>
      </c>
      <c r="I16" s="77"/>
      <c r="J16" s="89">
        <f t="shared" si="0"/>
        <v>312</v>
      </c>
    </row>
    <row r="17" spans="1:13" ht="15.75" hidden="1" customHeight="1" x14ac:dyDescent="0.2">
      <c r="A17" s="31" t="s">
        <v>31</v>
      </c>
      <c r="B17" s="36">
        <v>13</v>
      </c>
      <c r="C17" s="36">
        <v>4</v>
      </c>
      <c r="D17" s="36">
        <v>8</v>
      </c>
      <c r="E17" s="36">
        <v>5</v>
      </c>
      <c r="F17" s="36">
        <v>5</v>
      </c>
      <c r="G17" s="36">
        <v>22</v>
      </c>
      <c r="H17" s="36">
        <v>5</v>
      </c>
      <c r="I17" s="77"/>
      <c r="J17" s="36">
        <f t="shared" si="0"/>
        <v>62</v>
      </c>
    </row>
    <row r="18" spans="1:13" ht="15.75" hidden="1" customHeight="1" x14ac:dyDescent="0.2">
      <c r="A18" s="33" t="s">
        <v>32</v>
      </c>
      <c r="B18" s="37">
        <v>11</v>
      </c>
      <c r="C18" s="37">
        <v>3</v>
      </c>
      <c r="D18" s="37">
        <v>10</v>
      </c>
      <c r="E18" s="37">
        <v>3</v>
      </c>
      <c r="F18" s="37">
        <v>3</v>
      </c>
      <c r="G18" s="37">
        <v>2</v>
      </c>
      <c r="H18" s="37">
        <v>1</v>
      </c>
      <c r="I18" s="77"/>
      <c r="J18" s="37">
        <f t="shared" si="0"/>
        <v>33</v>
      </c>
    </row>
    <row r="19" spans="1:13" ht="15.75" hidden="1" customHeight="1" x14ac:dyDescent="0.2">
      <c r="A19" s="31" t="s">
        <v>33</v>
      </c>
      <c r="B19" s="36">
        <v>1</v>
      </c>
      <c r="C19" s="36">
        <v>0</v>
      </c>
      <c r="D19" s="36">
        <v>0</v>
      </c>
      <c r="E19" s="36">
        <v>0</v>
      </c>
      <c r="F19" s="36">
        <v>0</v>
      </c>
      <c r="G19" s="36">
        <v>4</v>
      </c>
      <c r="H19" s="36">
        <v>2</v>
      </c>
      <c r="I19" s="77"/>
      <c r="J19" s="36">
        <f t="shared" si="0"/>
        <v>7</v>
      </c>
    </row>
    <row r="20" spans="1:13" ht="15.75" hidden="1" customHeight="1" x14ac:dyDescent="0.2">
      <c r="A20" s="33" t="s">
        <v>34</v>
      </c>
      <c r="B20" s="37">
        <v>0</v>
      </c>
      <c r="C20" s="37">
        <v>2</v>
      </c>
      <c r="D20" s="37">
        <v>1</v>
      </c>
      <c r="E20" s="37">
        <v>2</v>
      </c>
      <c r="F20" s="37">
        <v>0</v>
      </c>
      <c r="G20" s="37">
        <v>7</v>
      </c>
      <c r="H20" s="37">
        <v>1</v>
      </c>
      <c r="I20" s="77"/>
      <c r="J20" s="37">
        <f t="shared" si="0"/>
        <v>13</v>
      </c>
    </row>
    <row r="21" spans="1:13" ht="15.75" customHeight="1" x14ac:dyDescent="0.2">
      <c r="A21" s="83" t="s">
        <v>35</v>
      </c>
      <c r="B21" s="84">
        <v>25</v>
      </c>
      <c r="C21" s="84">
        <v>9</v>
      </c>
      <c r="D21" s="84">
        <v>19</v>
      </c>
      <c r="E21" s="84">
        <v>10</v>
      </c>
      <c r="F21" s="84">
        <v>8</v>
      </c>
      <c r="G21" s="84">
        <v>35</v>
      </c>
      <c r="H21" s="84">
        <v>9</v>
      </c>
      <c r="I21" s="77"/>
      <c r="J21" s="84">
        <f t="shared" si="0"/>
        <v>115</v>
      </c>
    </row>
    <row r="22" spans="1:13" ht="15.75" customHeight="1" x14ac:dyDescent="0.2">
      <c r="A22" s="79" t="s">
        <v>36</v>
      </c>
      <c r="B22" s="80">
        <v>7</v>
      </c>
      <c r="C22" s="80">
        <v>1</v>
      </c>
      <c r="D22" s="80">
        <v>3</v>
      </c>
      <c r="E22" s="80">
        <v>2</v>
      </c>
      <c r="F22" s="80">
        <v>0</v>
      </c>
      <c r="G22" s="80">
        <v>3</v>
      </c>
      <c r="H22" s="80">
        <v>0</v>
      </c>
      <c r="I22" s="77"/>
      <c r="J22" s="80">
        <f t="shared" si="0"/>
        <v>16</v>
      </c>
    </row>
    <row r="23" spans="1:13" ht="15.75" customHeight="1" x14ac:dyDescent="0.2">
      <c r="A23" s="88" t="s">
        <v>37</v>
      </c>
      <c r="B23" s="89">
        <v>7</v>
      </c>
      <c r="C23" s="89">
        <v>4</v>
      </c>
      <c r="D23" s="89">
        <v>3</v>
      </c>
      <c r="E23" s="89">
        <v>3</v>
      </c>
      <c r="F23" s="89">
        <v>1</v>
      </c>
      <c r="G23" s="89">
        <v>0</v>
      </c>
      <c r="H23" s="89">
        <v>1</v>
      </c>
      <c r="I23" s="77"/>
      <c r="J23" s="89">
        <f t="shared" si="0"/>
        <v>19</v>
      </c>
    </row>
    <row r="24" spans="1:13" ht="15.75" customHeight="1" x14ac:dyDescent="0.2">
      <c r="A24" s="83" t="s">
        <v>38</v>
      </c>
      <c r="B24" s="84">
        <v>32</v>
      </c>
      <c r="C24" s="84">
        <v>3</v>
      </c>
      <c r="D24" s="84">
        <v>16</v>
      </c>
      <c r="E24" s="84">
        <v>8</v>
      </c>
      <c r="F24" s="84">
        <v>2</v>
      </c>
      <c r="G24" s="84">
        <v>8</v>
      </c>
      <c r="H24" s="84">
        <v>4</v>
      </c>
      <c r="I24" s="77"/>
      <c r="J24" s="84">
        <f t="shared" si="0"/>
        <v>73</v>
      </c>
    </row>
    <row r="25" spans="1:13" ht="15.75" customHeight="1" x14ac:dyDescent="0.2">
      <c r="A25" s="79" t="s">
        <v>39</v>
      </c>
      <c r="B25" s="80">
        <v>59</v>
      </c>
      <c r="C25" s="80">
        <v>7</v>
      </c>
      <c r="D25" s="80">
        <v>22</v>
      </c>
      <c r="E25" s="80">
        <v>11</v>
      </c>
      <c r="F25" s="80">
        <v>7</v>
      </c>
      <c r="G25" s="80">
        <v>18</v>
      </c>
      <c r="H25" s="80">
        <v>3</v>
      </c>
      <c r="I25" s="77"/>
      <c r="J25" s="80">
        <f t="shared" si="0"/>
        <v>127</v>
      </c>
    </row>
    <row r="26" spans="1:13" ht="15.75" customHeight="1" x14ac:dyDescent="0.2">
      <c r="A26" s="88" t="s">
        <v>40</v>
      </c>
      <c r="B26" s="89">
        <v>232</v>
      </c>
      <c r="C26" s="89">
        <v>23</v>
      </c>
      <c r="D26" s="89">
        <v>72</v>
      </c>
      <c r="E26" s="89">
        <v>36</v>
      </c>
      <c r="F26" s="89">
        <v>11</v>
      </c>
      <c r="G26" s="89">
        <v>7</v>
      </c>
      <c r="H26" s="89">
        <v>23</v>
      </c>
      <c r="I26" s="77"/>
      <c r="J26" s="89">
        <f t="shared" si="0"/>
        <v>404</v>
      </c>
    </row>
    <row r="27" spans="1:13" ht="15.75" customHeight="1" x14ac:dyDescent="0.2">
      <c r="A27" s="83" t="s">
        <v>41</v>
      </c>
      <c r="B27" s="84">
        <v>5</v>
      </c>
      <c r="C27" s="84">
        <v>1</v>
      </c>
      <c r="D27" s="84">
        <v>6</v>
      </c>
      <c r="E27" s="84">
        <v>4</v>
      </c>
      <c r="F27" s="84">
        <v>1</v>
      </c>
      <c r="G27" s="84">
        <v>9</v>
      </c>
      <c r="H27" s="84">
        <v>1</v>
      </c>
      <c r="I27" s="77"/>
      <c r="J27" s="84">
        <f t="shared" si="0"/>
        <v>27</v>
      </c>
    </row>
    <row r="28" spans="1:13" ht="15.75" customHeight="1" x14ac:dyDescent="0.2">
      <c r="A28" s="79" t="s">
        <v>42</v>
      </c>
      <c r="B28" s="80">
        <v>88</v>
      </c>
      <c r="C28" s="80">
        <v>39</v>
      </c>
      <c r="D28" s="80">
        <v>51</v>
      </c>
      <c r="E28" s="80">
        <v>48</v>
      </c>
      <c r="F28" s="80">
        <v>18</v>
      </c>
      <c r="G28" s="80">
        <v>84</v>
      </c>
      <c r="H28" s="80">
        <v>24</v>
      </c>
      <c r="I28" s="77"/>
      <c r="J28" s="80">
        <f t="shared" si="0"/>
        <v>352</v>
      </c>
    </row>
    <row r="29" spans="1:13" ht="15.75" customHeight="1" x14ac:dyDescent="0.2">
      <c r="A29" s="88" t="s">
        <v>43</v>
      </c>
      <c r="B29" s="89">
        <v>2</v>
      </c>
      <c r="C29" s="89">
        <v>0</v>
      </c>
      <c r="D29" s="89">
        <v>0</v>
      </c>
      <c r="E29" s="89">
        <v>0</v>
      </c>
      <c r="F29" s="89">
        <v>2</v>
      </c>
      <c r="G29" s="89">
        <v>1</v>
      </c>
      <c r="H29" s="89">
        <v>0</v>
      </c>
      <c r="I29" s="77"/>
      <c r="J29" s="89">
        <f t="shared" si="0"/>
        <v>5</v>
      </c>
    </row>
    <row r="30" spans="1:13" ht="15.75" customHeight="1" x14ac:dyDescent="0.2">
      <c r="A30" s="83" t="s">
        <v>44</v>
      </c>
      <c r="B30" s="84">
        <v>11</v>
      </c>
      <c r="C30" s="84">
        <v>7</v>
      </c>
      <c r="D30" s="84">
        <v>14</v>
      </c>
      <c r="E30" s="84">
        <v>17</v>
      </c>
      <c r="F30" s="84">
        <v>9</v>
      </c>
      <c r="G30" s="84">
        <v>21</v>
      </c>
      <c r="H30" s="84">
        <v>14</v>
      </c>
      <c r="I30" s="77"/>
      <c r="J30" s="84">
        <f t="shared" si="0"/>
        <v>93</v>
      </c>
    </row>
    <row r="31" spans="1:13" ht="15.75" customHeight="1" x14ac:dyDescent="0.2">
      <c r="A31" s="79" t="s">
        <v>45</v>
      </c>
      <c r="B31" s="80">
        <v>3</v>
      </c>
      <c r="C31" s="80">
        <v>2</v>
      </c>
      <c r="D31" s="80">
        <v>1</v>
      </c>
      <c r="E31" s="80">
        <v>1</v>
      </c>
      <c r="F31" s="80">
        <v>4</v>
      </c>
      <c r="G31" s="80">
        <v>6</v>
      </c>
      <c r="H31" s="80">
        <v>5</v>
      </c>
      <c r="I31" s="77"/>
      <c r="J31" s="80">
        <f t="shared" si="0"/>
        <v>22</v>
      </c>
      <c r="M31" s="48"/>
    </row>
    <row r="32" spans="1:13" ht="15.75" customHeight="1" x14ac:dyDescent="0.2">
      <c r="A32" s="88" t="s">
        <v>46</v>
      </c>
      <c r="B32" s="89">
        <v>20</v>
      </c>
      <c r="C32" s="89">
        <v>6</v>
      </c>
      <c r="D32" s="89">
        <v>11</v>
      </c>
      <c r="E32" s="89">
        <v>6</v>
      </c>
      <c r="F32" s="89">
        <v>8</v>
      </c>
      <c r="G32" s="89">
        <v>14</v>
      </c>
      <c r="H32" s="89">
        <v>3</v>
      </c>
      <c r="I32" s="77"/>
      <c r="J32" s="89">
        <f t="shared" si="0"/>
        <v>68</v>
      </c>
    </row>
    <row r="33" spans="1:21" ht="15.75" customHeight="1" x14ac:dyDescent="0.2">
      <c r="A33" s="83" t="s">
        <v>47</v>
      </c>
      <c r="B33" s="84">
        <v>149</v>
      </c>
      <c r="C33" s="84">
        <v>52</v>
      </c>
      <c r="D33" s="84">
        <v>80</v>
      </c>
      <c r="E33" s="84">
        <v>71</v>
      </c>
      <c r="F33" s="84">
        <v>24</v>
      </c>
      <c r="G33" s="84">
        <v>21</v>
      </c>
      <c r="H33" s="84">
        <v>21</v>
      </c>
      <c r="I33" s="77"/>
      <c r="J33" s="84">
        <f t="shared" si="0"/>
        <v>418</v>
      </c>
    </row>
    <row r="34" spans="1:21" ht="15.75" customHeight="1" x14ac:dyDescent="0.2">
      <c r="A34" s="79" t="s">
        <v>48</v>
      </c>
      <c r="B34" s="80">
        <v>87</v>
      </c>
      <c r="C34" s="80">
        <v>13</v>
      </c>
      <c r="D34" s="80">
        <v>49</v>
      </c>
      <c r="E34" s="80">
        <v>34</v>
      </c>
      <c r="F34" s="80">
        <v>12</v>
      </c>
      <c r="G34" s="80">
        <v>51</v>
      </c>
      <c r="H34" s="80">
        <v>13</v>
      </c>
      <c r="I34" s="77"/>
      <c r="J34" s="80">
        <f t="shared" si="0"/>
        <v>259</v>
      </c>
      <c r="L34" s="48"/>
    </row>
    <row r="35" spans="1:21" ht="15.75" customHeight="1" x14ac:dyDescent="0.2">
      <c r="A35" s="88" t="s">
        <v>49</v>
      </c>
      <c r="B35" s="89">
        <v>65</v>
      </c>
      <c r="C35" s="89">
        <v>6</v>
      </c>
      <c r="D35" s="89">
        <v>24</v>
      </c>
      <c r="E35" s="89">
        <v>21</v>
      </c>
      <c r="F35" s="89">
        <v>9</v>
      </c>
      <c r="G35" s="89">
        <v>46</v>
      </c>
      <c r="H35" s="89">
        <v>14</v>
      </c>
      <c r="I35" s="77"/>
      <c r="J35" s="89">
        <f t="shared" si="0"/>
        <v>185</v>
      </c>
    </row>
    <row r="36" spans="1:21" ht="15.75" customHeight="1" x14ac:dyDescent="0.2">
      <c r="A36" s="83" t="s">
        <v>50</v>
      </c>
      <c r="B36" s="84">
        <v>316</v>
      </c>
      <c r="C36" s="84">
        <v>121</v>
      </c>
      <c r="D36" s="84">
        <v>245</v>
      </c>
      <c r="E36" s="84">
        <v>165</v>
      </c>
      <c r="F36" s="84">
        <v>103</v>
      </c>
      <c r="G36" s="84">
        <v>137</v>
      </c>
      <c r="H36" s="84">
        <v>95</v>
      </c>
      <c r="I36" s="77"/>
      <c r="J36" s="84">
        <f t="shared" si="0"/>
        <v>1182</v>
      </c>
    </row>
    <row r="37" spans="1:21" ht="15.75" customHeight="1" x14ac:dyDescent="0.2">
      <c r="A37" s="79" t="s">
        <v>51</v>
      </c>
      <c r="B37" s="80">
        <v>369</v>
      </c>
      <c r="C37" s="80">
        <v>104</v>
      </c>
      <c r="D37" s="80">
        <v>171</v>
      </c>
      <c r="E37" s="80">
        <v>175</v>
      </c>
      <c r="F37" s="80">
        <v>93</v>
      </c>
      <c r="G37" s="80">
        <v>217</v>
      </c>
      <c r="H37" s="80">
        <v>86</v>
      </c>
      <c r="I37" s="77"/>
      <c r="J37" s="80">
        <f t="shared" si="0"/>
        <v>1215</v>
      </c>
    </row>
    <row r="38" spans="1:21" ht="15.75" customHeight="1" x14ac:dyDescent="0.2">
      <c r="A38" s="88" t="s">
        <v>52</v>
      </c>
      <c r="B38" s="89">
        <v>114</v>
      </c>
      <c r="C38" s="89">
        <v>28</v>
      </c>
      <c r="D38" s="89">
        <v>42</v>
      </c>
      <c r="E38" s="89">
        <v>23</v>
      </c>
      <c r="F38" s="89">
        <v>10</v>
      </c>
      <c r="G38" s="89">
        <v>84</v>
      </c>
      <c r="H38" s="89">
        <v>23</v>
      </c>
      <c r="I38" s="77"/>
      <c r="J38" s="89">
        <f t="shared" si="0"/>
        <v>324</v>
      </c>
    </row>
    <row r="39" spans="1:21" ht="15.75" customHeight="1" x14ac:dyDescent="0.2">
      <c r="A39" s="83" t="s">
        <v>53</v>
      </c>
      <c r="B39" s="84">
        <v>19</v>
      </c>
      <c r="C39" s="84">
        <v>12</v>
      </c>
      <c r="D39" s="84">
        <v>39</v>
      </c>
      <c r="E39" s="84">
        <v>20</v>
      </c>
      <c r="F39" s="84">
        <v>0</v>
      </c>
      <c r="G39" s="84">
        <v>61</v>
      </c>
      <c r="H39" s="84">
        <v>13</v>
      </c>
      <c r="I39" s="77"/>
      <c r="J39" s="84">
        <f t="shared" si="0"/>
        <v>164</v>
      </c>
    </row>
    <row r="40" spans="1:21" ht="15.75" customHeight="1" x14ac:dyDescent="0.2">
      <c r="A40" s="79" t="s">
        <v>54</v>
      </c>
      <c r="B40" s="80">
        <v>52</v>
      </c>
      <c r="C40" s="80">
        <v>26</v>
      </c>
      <c r="D40" s="80">
        <v>63</v>
      </c>
      <c r="E40" s="80">
        <v>68</v>
      </c>
      <c r="F40" s="80">
        <v>35</v>
      </c>
      <c r="G40" s="80">
        <v>97</v>
      </c>
      <c r="H40" s="80">
        <v>25</v>
      </c>
      <c r="I40" s="77"/>
      <c r="J40" s="80">
        <f>SUM(B40:H40)</f>
        <v>366</v>
      </c>
    </row>
    <row r="41" spans="1:21" ht="15.75" customHeight="1" x14ac:dyDescent="0.2">
      <c r="A41" s="88" t="s">
        <v>214</v>
      </c>
      <c r="B41" s="89">
        <v>272</v>
      </c>
      <c r="C41" s="89">
        <v>75</v>
      </c>
      <c r="D41" s="89">
        <v>84</v>
      </c>
      <c r="E41" s="89">
        <v>37</v>
      </c>
      <c r="F41" s="89">
        <v>17</v>
      </c>
      <c r="G41" s="89">
        <v>43</v>
      </c>
      <c r="H41" s="89">
        <v>6</v>
      </c>
      <c r="I41" s="77"/>
      <c r="J41" s="89">
        <f>SUM(B41:H41)</f>
        <v>534</v>
      </c>
    </row>
    <row r="42" spans="1:21" ht="15.75" customHeight="1" x14ac:dyDescent="0.2">
      <c r="A42" s="83" t="s">
        <v>55</v>
      </c>
      <c r="B42" s="84">
        <v>118</v>
      </c>
      <c r="C42" s="84">
        <v>41</v>
      </c>
      <c r="D42" s="84">
        <v>61</v>
      </c>
      <c r="E42" s="84">
        <v>44</v>
      </c>
      <c r="F42" s="84">
        <v>18</v>
      </c>
      <c r="G42" s="84">
        <v>13</v>
      </c>
      <c r="H42" s="84">
        <v>26</v>
      </c>
      <c r="I42" s="77"/>
      <c r="J42" s="84">
        <f t="shared" si="0"/>
        <v>321</v>
      </c>
    </row>
    <row r="43" spans="1:21" ht="15.75" customHeight="1" x14ac:dyDescent="0.2">
      <c r="A43" s="79" t="s">
        <v>56</v>
      </c>
      <c r="B43" s="80">
        <v>45</v>
      </c>
      <c r="C43" s="80">
        <v>11</v>
      </c>
      <c r="D43" s="80">
        <v>15</v>
      </c>
      <c r="E43" s="80">
        <v>3</v>
      </c>
      <c r="F43" s="80">
        <v>3</v>
      </c>
      <c r="G43" s="80">
        <v>6</v>
      </c>
      <c r="H43" s="80">
        <v>19</v>
      </c>
      <c r="I43" s="77"/>
      <c r="J43" s="80">
        <f t="shared" si="0"/>
        <v>102</v>
      </c>
    </row>
    <row r="44" spans="1:21" ht="15.75" customHeight="1" x14ac:dyDescent="0.2">
      <c r="A44" s="88" t="s">
        <v>57</v>
      </c>
      <c r="B44" s="89">
        <v>217</v>
      </c>
      <c r="C44" s="89">
        <v>89</v>
      </c>
      <c r="D44" s="89">
        <v>105</v>
      </c>
      <c r="E44" s="89">
        <v>60</v>
      </c>
      <c r="F44" s="89">
        <v>15</v>
      </c>
      <c r="G44" s="89">
        <v>42</v>
      </c>
      <c r="H44" s="89">
        <v>17</v>
      </c>
      <c r="I44" s="77"/>
      <c r="J44" s="89">
        <f t="shared" si="0"/>
        <v>545</v>
      </c>
    </row>
    <row r="45" spans="1:21" ht="15.75" customHeight="1" x14ac:dyDescent="0.2">
      <c r="A45" s="83" t="s">
        <v>58</v>
      </c>
      <c r="B45" s="84">
        <v>217</v>
      </c>
      <c r="C45" s="84">
        <v>60</v>
      </c>
      <c r="D45" s="84">
        <v>44</v>
      </c>
      <c r="E45" s="84">
        <v>18</v>
      </c>
      <c r="F45" s="84">
        <v>2</v>
      </c>
      <c r="G45" s="84">
        <v>10</v>
      </c>
      <c r="H45" s="84">
        <v>30</v>
      </c>
      <c r="I45" s="77"/>
      <c r="J45" s="84">
        <f t="shared" si="0"/>
        <v>381</v>
      </c>
    </row>
    <row r="46" spans="1:21" ht="15.75" customHeight="1" x14ac:dyDescent="0.2">
      <c r="A46" s="79" t="s">
        <v>59</v>
      </c>
      <c r="B46" s="80">
        <v>463</v>
      </c>
      <c r="C46" s="80">
        <v>110</v>
      </c>
      <c r="D46" s="80">
        <v>213</v>
      </c>
      <c r="E46" s="80">
        <v>237</v>
      </c>
      <c r="F46" s="80">
        <v>137</v>
      </c>
      <c r="G46" s="80">
        <v>322</v>
      </c>
      <c r="H46" s="80">
        <v>171</v>
      </c>
      <c r="I46" s="77"/>
      <c r="J46" s="80">
        <f t="shared" si="0"/>
        <v>1653</v>
      </c>
    </row>
    <row r="47" spans="1:21" ht="15.75" customHeight="1" x14ac:dyDescent="0.2">
      <c r="A47" s="38"/>
      <c r="B47" s="22"/>
      <c r="C47" s="22"/>
      <c r="D47" s="22"/>
      <c r="E47" s="22"/>
      <c r="F47" s="22"/>
      <c r="G47" s="22"/>
      <c r="H47" s="22"/>
      <c r="I47" s="22"/>
      <c r="J47" s="22"/>
    </row>
    <row r="48" spans="1:21" ht="15.75" customHeight="1" x14ac:dyDescent="0.2">
      <c r="A48" s="86" t="s">
        <v>20</v>
      </c>
      <c r="B48" s="87">
        <f>SUM(B9:B46)-SUM(B17:B20)</f>
        <v>5252</v>
      </c>
      <c r="C48" s="87">
        <f>SUM(C9:C46)-SUM(C17:C20)</f>
        <v>1720</v>
      </c>
      <c r="D48" s="87">
        <f>SUM(D9:D46)-SUM(D17:D20)</f>
        <v>2870</v>
      </c>
      <c r="E48" s="87">
        <f t="shared" ref="E48:J48" si="1">SUM(E9:E46)-SUM(E17:E20)</f>
        <v>2186</v>
      </c>
      <c r="F48" s="87">
        <f t="shared" si="1"/>
        <v>972</v>
      </c>
      <c r="G48" s="87">
        <f t="shared" si="1"/>
        <v>2394</v>
      </c>
      <c r="H48" s="87">
        <f t="shared" si="1"/>
        <v>957</v>
      </c>
      <c r="I48" s="38"/>
      <c r="J48" s="87">
        <f t="shared" si="1"/>
        <v>16351</v>
      </c>
      <c r="K48" s="72">
        <v>5.5500966700000003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3" ht="15.75" customHeight="1" x14ac:dyDescent="0.2">
      <c r="B49" s="32"/>
      <c r="C49" s="32"/>
      <c r="D49" s="32"/>
      <c r="E49" s="32"/>
      <c r="F49" s="32"/>
      <c r="G49" s="32"/>
      <c r="H49" s="32"/>
      <c r="I49" s="32"/>
      <c r="J49" s="32"/>
    </row>
    <row r="50" spans="1:23" ht="15.75" customHeight="1" x14ac:dyDescent="0.2">
      <c r="A50" s="88" t="s">
        <v>60</v>
      </c>
      <c r="B50" s="89">
        <v>556</v>
      </c>
      <c r="C50" s="89">
        <v>129</v>
      </c>
      <c r="D50" s="89">
        <v>179</v>
      </c>
      <c r="E50" s="89">
        <v>114</v>
      </c>
      <c r="F50" s="89">
        <v>54</v>
      </c>
      <c r="G50" s="89">
        <v>409</v>
      </c>
      <c r="H50" s="89">
        <v>45</v>
      </c>
      <c r="I50" s="77"/>
      <c r="J50" s="89">
        <f>SUM(B50:H50)</f>
        <v>1486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3" s="34" customFormat="1" ht="15.75" customHeight="1" x14ac:dyDescent="0.2">
      <c r="A51" s="83" t="s">
        <v>61</v>
      </c>
      <c r="B51" s="84">
        <v>1247</v>
      </c>
      <c r="C51" s="84">
        <v>581</v>
      </c>
      <c r="D51" s="84">
        <v>998</v>
      </c>
      <c r="E51" s="84">
        <v>790</v>
      </c>
      <c r="F51" s="84">
        <v>338</v>
      </c>
      <c r="G51" s="84">
        <v>604</v>
      </c>
      <c r="H51" s="84">
        <v>171</v>
      </c>
      <c r="I51" s="77"/>
      <c r="J51" s="84">
        <f t="shared" ref="J51:J52" si="2">SUM(B51:H51)</f>
        <v>4729</v>
      </c>
      <c r="U51" s="24"/>
      <c r="V51" s="24"/>
      <c r="W51" s="24"/>
    </row>
    <row r="52" spans="1:23" ht="15" x14ac:dyDescent="0.2">
      <c r="A52" s="79" t="s">
        <v>62</v>
      </c>
      <c r="B52" s="80">
        <v>951</v>
      </c>
      <c r="C52" s="80">
        <v>272</v>
      </c>
      <c r="D52" s="80">
        <v>531</v>
      </c>
      <c r="E52" s="80">
        <v>418</v>
      </c>
      <c r="F52" s="80">
        <v>227</v>
      </c>
      <c r="G52" s="80">
        <v>535</v>
      </c>
      <c r="H52" s="80">
        <v>231</v>
      </c>
      <c r="I52" s="77"/>
      <c r="J52" s="80">
        <f t="shared" si="2"/>
        <v>3165</v>
      </c>
      <c r="K52" s="24"/>
      <c r="L52" s="24"/>
      <c r="M52" s="24"/>
      <c r="N52" s="24"/>
      <c r="O52" s="24"/>
    </row>
    <row r="53" spans="1:23" x14ac:dyDescent="0.2">
      <c r="A53" s="27" t="s">
        <v>63</v>
      </c>
      <c r="B53" s="27"/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W53"/>
  <sheetViews>
    <sheetView showGridLines="0" topLeftCell="A15" workbookViewId="0">
      <selection activeCell="B38" sqref="B38"/>
    </sheetView>
  </sheetViews>
  <sheetFormatPr defaultRowHeight="12.75" x14ac:dyDescent="0.2"/>
  <cols>
    <col min="1" max="1" width="17.140625" style="27" customWidth="1"/>
    <col min="2" max="8" width="9.7109375" customWidth="1"/>
    <col min="9" max="9" width="1.140625" customWidth="1"/>
    <col min="10" max="10" width="9.7109375" customWidth="1"/>
    <col min="11" max="13" width="1" customWidth="1"/>
  </cols>
  <sheetData>
    <row r="1" spans="1:10" s="24" customFormat="1" ht="15.75" customHeight="1" x14ac:dyDescent="0.25">
      <c r="A1" s="16" t="s">
        <v>21</v>
      </c>
      <c r="I1"/>
    </row>
    <row r="2" spans="1:10" ht="15.75" customHeight="1" x14ac:dyDescent="0.2"/>
    <row r="3" spans="1:10" ht="15.75" customHeight="1" x14ac:dyDescent="0.25">
      <c r="A3" s="16" t="s">
        <v>182</v>
      </c>
    </row>
    <row r="4" spans="1:10" ht="15.75" customHeight="1" x14ac:dyDescent="0.2"/>
    <row r="5" spans="1:10" ht="15.75" customHeight="1" x14ac:dyDescent="0.2"/>
    <row r="6" spans="1:10" s="27" customFormat="1" ht="15.75" customHeight="1" x14ac:dyDescent="0.2">
      <c r="B6" s="44"/>
      <c r="C6" s="44"/>
      <c r="D6" s="44"/>
      <c r="E6" s="44"/>
      <c r="F6" s="44"/>
      <c r="G6" s="44"/>
      <c r="H6" s="44"/>
      <c r="I6"/>
      <c r="J6" s="45"/>
    </row>
    <row r="7" spans="1:10" s="27" customFormat="1" ht="15.75" customHeight="1" x14ac:dyDescent="0.2">
      <c r="B7" s="45" t="s">
        <v>206</v>
      </c>
      <c r="C7" s="45" t="s">
        <v>205</v>
      </c>
      <c r="D7" s="45" t="s">
        <v>72</v>
      </c>
      <c r="E7" s="45" t="s">
        <v>73</v>
      </c>
      <c r="F7" s="45" t="s">
        <v>74</v>
      </c>
      <c r="G7" s="45" t="s">
        <v>75</v>
      </c>
      <c r="H7" s="45" t="s">
        <v>76</v>
      </c>
      <c r="I7"/>
      <c r="J7" s="45" t="s">
        <v>13</v>
      </c>
    </row>
    <row r="8" spans="1:10" s="27" customFormat="1" ht="15.75" customHeight="1" x14ac:dyDescent="0.2">
      <c r="B8" s="45"/>
      <c r="C8" s="45"/>
      <c r="D8" s="45"/>
      <c r="E8" s="45"/>
      <c r="F8" s="45"/>
      <c r="G8" s="45"/>
      <c r="H8" s="45"/>
      <c r="I8"/>
      <c r="J8" s="45"/>
    </row>
    <row r="9" spans="1:10" ht="15.75" customHeight="1" x14ac:dyDescent="0.2">
      <c r="A9" s="79" t="s">
        <v>207</v>
      </c>
      <c r="B9" s="80">
        <v>223.92502999999999</v>
      </c>
      <c r="C9" s="80">
        <v>64.8369</v>
      </c>
      <c r="D9" s="80">
        <v>102.53415</v>
      </c>
      <c r="E9" s="80">
        <v>54.671610000000001</v>
      </c>
      <c r="F9" s="80">
        <v>28.57856</v>
      </c>
      <c r="G9" s="80">
        <v>113.23583000000001</v>
      </c>
      <c r="H9" s="80">
        <v>24.778269999999999</v>
      </c>
      <c r="I9" s="77"/>
      <c r="J9" s="80">
        <f>SUM(B9:H9)</f>
        <v>612.56034999999997</v>
      </c>
    </row>
    <row r="10" spans="1:10" ht="15.75" customHeight="1" x14ac:dyDescent="0.2">
      <c r="A10" s="88" t="s">
        <v>208</v>
      </c>
      <c r="B10" s="89">
        <v>129.03387000000001</v>
      </c>
      <c r="C10" s="89">
        <v>49.613300000000002</v>
      </c>
      <c r="D10" s="89">
        <v>47.828850000000003</v>
      </c>
      <c r="E10" s="89">
        <v>43.900080000000003</v>
      </c>
      <c r="F10" s="89">
        <v>19.65072</v>
      </c>
      <c r="G10" s="89">
        <v>241.43579</v>
      </c>
      <c r="H10" s="89">
        <v>15.70261</v>
      </c>
      <c r="I10" s="77"/>
      <c r="J10" s="89">
        <f t="shared" ref="J10:J46" si="0">SUM(B10:H10)</f>
        <v>547.16522000000009</v>
      </c>
    </row>
    <row r="11" spans="1:10" ht="15.75" customHeight="1" x14ac:dyDescent="0.2">
      <c r="A11" s="83" t="s">
        <v>209</v>
      </c>
      <c r="B11" s="84">
        <v>368.26544999999999</v>
      </c>
      <c r="C11" s="84">
        <v>135.73878999999999</v>
      </c>
      <c r="D11" s="84">
        <v>199.76049</v>
      </c>
      <c r="E11" s="84">
        <v>135.13503</v>
      </c>
      <c r="F11" s="84">
        <v>27.888729999999999</v>
      </c>
      <c r="G11" s="84">
        <v>22.258469999999999</v>
      </c>
      <c r="H11" s="84">
        <v>79.017030000000005</v>
      </c>
      <c r="I11" s="77"/>
      <c r="J11" s="84">
        <f t="shared" si="0"/>
        <v>968.06398999999999</v>
      </c>
    </row>
    <row r="12" spans="1:10" ht="15.75" customHeight="1" x14ac:dyDescent="0.2">
      <c r="A12" s="79" t="s">
        <v>26</v>
      </c>
      <c r="B12" s="80">
        <v>624.10465999999997</v>
      </c>
      <c r="C12" s="80">
        <v>346.89890000000003</v>
      </c>
      <c r="D12" s="80">
        <v>636.96749999999997</v>
      </c>
      <c r="E12" s="80">
        <v>475.33337</v>
      </c>
      <c r="F12" s="80">
        <v>211.05096</v>
      </c>
      <c r="G12" s="80">
        <v>331.74639999999999</v>
      </c>
      <c r="H12" s="80">
        <v>107.20514</v>
      </c>
      <c r="I12" s="77"/>
      <c r="J12" s="80">
        <f t="shared" si="0"/>
        <v>2733.3069299999997</v>
      </c>
    </row>
    <row r="13" spans="1:10" ht="15.75" customHeight="1" x14ac:dyDescent="0.2">
      <c r="A13" s="88" t="s">
        <v>27</v>
      </c>
      <c r="B13" s="89">
        <v>104.22691</v>
      </c>
      <c r="C13" s="89">
        <v>37.812010000000001</v>
      </c>
      <c r="D13" s="89">
        <v>52.279049999999998</v>
      </c>
      <c r="E13" s="89">
        <v>44.484499999999997</v>
      </c>
      <c r="F13" s="89">
        <v>26.94567</v>
      </c>
      <c r="G13" s="89">
        <v>101.48007</v>
      </c>
      <c r="H13" s="89">
        <v>5.0957400000000002</v>
      </c>
      <c r="I13" s="77"/>
      <c r="J13" s="89">
        <f t="shared" si="0"/>
        <v>372.32394999999997</v>
      </c>
    </row>
    <row r="14" spans="1:10" ht="15.75" customHeight="1" x14ac:dyDescent="0.2">
      <c r="A14" s="83" t="s">
        <v>28</v>
      </c>
      <c r="B14" s="84">
        <v>7.1920400000000004</v>
      </c>
      <c r="C14" s="84">
        <v>2.9994399999999999</v>
      </c>
      <c r="D14" s="84">
        <v>3.7834500000000002</v>
      </c>
      <c r="E14" s="84">
        <v>18.251110000000001</v>
      </c>
      <c r="F14" s="84">
        <v>10.810829999999999</v>
      </c>
      <c r="G14" s="84">
        <v>22.682590000000001</v>
      </c>
      <c r="H14" s="84">
        <v>2.4917400000000001</v>
      </c>
      <c r="I14" s="77"/>
      <c r="J14" s="84">
        <f t="shared" si="0"/>
        <v>68.211199999999991</v>
      </c>
    </row>
    <row r="15" spans="1:10" ht="15.75" customHeight="1" x14ac:dyDescent="0.2">
      <c r="A15" s="79" t="s">
        <v>29</v>
      </c>
      <c r="B15" s="80">
        <v>207.44775999999999</v>
      </c>
      <c r="C15" s="80">
        <v>77.891850000000005</v>
      </c>
      <c r="D15" s="80">
        <v>98.143199999999993</v>
      </c>
      <c r="E15" s="80">
        <v>97.210130000000007</v>
      </c>
      <c r="F15" s="80">
        <v>22.3277</v>
      </c>
      <c r="G15" s="80">
        <v>17.385390000000001</v>
      </c>
      <c r="H15" s="80">
        <v>16.966259999999998</v>
      </c>
      <c r="I15" s="77"/>
      <c r="J15" s="80">
        <f t="shared" si="0"/>
        <v>537.37229000000002</v>
      </c>
    </row>
    <row r="16" spans="1:10" ht="15.75" customHeight="1" x14ac:dyDescent="0.2">
      <c r="A16" s="88" t="s">
        <v>30</v>
      </c>
      <c r="B16" s="89">
        <v>70.220789999999994</v>
      </c>
      <c r="C16" s="89">
        <v>33.978670000000001</v>
      </c>
      <c r="D16" s="89">
        <v>66.014470000000003</v>
      </c>
      <c r="E16" s="89">
        <v>37.082270000000001</v>
      </c>
      <c r="F16" s="89">
        <v>12.22104</v>
      </c>
      <c r="G16" s="89">
        <v>30.251359999999998</v>
      </c>
      <c r="H16" s="89">
        <v>7.50265</v>
      </c>
      <c r="I16" s="77"/>
      <c r="J16" s="89">
        <f t="shared" si="0"/>
        <v>257.27125000000001</v>
      </c>
    </row>
    <row r="17" spans="1:13" ht="15.75" hidden="1" customHeight="1" x14ac:dyDescent="0.2">
      <c r="A17" s="31" t="s">
        <v>31</v>
      </c>
      <c r="B17" s="36">
        <v>11.04659</v>
      </c>
      <c r="C17" s="36">
        <v>3.5670199999999999</v>
      </c>
      <c r="D17" s="36">
        <v>7.5600300000000002</v>
      </c>
      <c r="E17" s="36">
        <v>4.8531199999999997</v>
      </c>
      <c r="F17" s="36">
        <v>3.6156700000000002</v>
      </c>
      <c r="G17" s="36">
        <v>18.900390000000002</v>
      </c>
      <c r="H17" s="36">
        <v>4.3185900000000004</v>
      </c>
      <c r="I17" s="77"/>
      <c r="J17" s="36">
        <f t="shared" si="0"/>
        <v>53.861410000000006</v>
      </c>
    </row>
    <row r="18" spans="1:13" ht="15.75" hidden="1" customHeight="1" x14ac:dyDescent="0.2">
      <c r="A18" s="33" t="s">
        <v>32</v>
      </c>
      <c r="B18" s="37">
        <v>9.9538499999999992</v>
      </c>
      <c r="C18" s="37">
        <v>2.5017200000000002</v>
      </c>
      <c r="D18" s="37">
        <v>8.6571400000000001</v>
      </c>
      <c r="E18" s="37">
        <v>1.2942100000000001</v>
      </c>
      <c r="F18" s="37">
        <v>2.90713</v>
      </c>
      <c r="G18" s="37">
        <v>1.7071000000000001</v>
      </c>
      <c r="H18" s="37">
        <v>0.85948000000000002</v>
      </c>
      <c r="I18" s="77"/>
      <c r="J18" s="37">
        <f t="shared" si="0"/>
        <v>27.88063</v>
      </c>
    </row>
    <row r="19" spans="1:13" ht="15.75" hidden="1" customHeight="1" x14ac:dyDescent="0.2">
      <c r="A19" s="31" t="s">
        <v>33</v>
      </c>
      <c r="B19" s="36">
        <v>0.32619999999999999</v>
      </c>
      <c r="C19" s="36">
        <v>0</v>
      </c>
      <c r="D19" s="36">
        <v>0</v>
      </c>
      <c r="E19" s="36">
        <v>0</v>
      </c>
      <c r="F19" s="36">
        <v>0</v>
      </c>
      <c r="G19" s="36">
        <v>2.3813399999999998</v>
      </c>
      <c r="H19" s="36">
        <v>1.25678</v>
      </c>
      <c r="I19" s="77"/>
      <c r="J19" s="36">
        <f t="shared" si="0"/>
        <v>3.9643199999999998</v>
      </c>
    </row>
    <row r="20" spans="1:13" ht="15.75" hidden="1" customHeight="1" x14ac:dyDescent="0.2">
      <c r="A20" s="33" t="s">
        <v>34</v>
      </c>
      <c r="B20" s="37">
        <v>0</v>
      </c>
      <c r="C20" s="37">
        <v>1.99963</v>
      </c>
      <c r="D20" s="37">
        <v>0.86134999999999995</v>
      </c>
      <c r="E20" s="37">
        <v>1.8748800000000001</v>
      </c>
      <c r="F20" s="37">
        <v>0</v>
      </c>
      <c r="G20" s="37">
        <v>6.4448299999999996</v>
      </c>
      <c r="H20" s="37">
        <v>0.99980999999999998</v>
      </c>
      <c r="I20" s="77"/>
      <c r="J20" s="37">
        <f t="shared" si="0"/>
        <v>12.1805</v>
      </c>
    </row>
    <row r="21" spans="1:13" ht="15.75" customHeight="1" x14ac:dyDescent="0.2">
      <c r="A21" s="83" t="s">
        <v>35</v>
      </c>
      <c r="B21" s="84">
        <v>21.326640000000001</v>
      </c>
      <c r="C21" s="84">
        <v>8.0683600000000002</v>
      </c>
      <c r="D21" s="84">
        <v>17.078530000000001</v>
      </c>
      <c r="E21" s="84">
        <v>8.0221999999999998</v>
      </c>
      <c r="F21" s="84">
        <v>6.5228000000000002</v>
      </c>
      <c r="G21" s="84">
        <v>29.433669999999999</v>
      </c>
      <c r="H21" s="84">
        <v>7.4346699999999997</v>
      </c>
      <c r="I21" s="77">
        <v>131.81002000000001</v>
      </c>
      <c r="J21" s="84">
        <f t="shared" si="0"/>
        <v>97.886870000000002</v>
      </c>
    </row>
    <row r="22" spans="1:13" ht="15.75" customHeight="1" x14ac:dyDescent="0.2">
      <c r="A22" s="79" t="s">
        <v>36</v>
      </c>
      <c r="B22" s="80">
        <v>4.16953</v>
      </c>
      <c r="C22" s="80">
        <v>0.99980999999999998</v>
      </c>
      <c r="D22" s="80">
        <v>2.9532799999999999</v>
      </c>
      <c r="E22" s="80">
        <v>1.9091899999999999</v>
      </c>
      <c r="F22" s="80">
        <v>0</v>
      </c>
      <c r="G22" s="80">
        <v>2.2104400000000002</v>
      </c>
      <c r="H22" s="80">
        <v>0</v>
      </c>
      <c r="I22" s="77"/>
      <c r="J22" s="80">
        <f t="shared" si="0"/>
        <v>12.24225</v>
      </c>
    </row>
    <row r="23" spans="1:13" ht="15.75" customHeight="1" x14ac:dyDescent="0.2">
      <c r="A23" s="88" t="s">
        <v>37</v>
      </c>
      <c r="B23" s="89">
        <v>3.5851099999999998</v>
      </c>
      <c r="C23" s="89">
        <v>3.3368699999999998</v>
      </c>
      <c r="D23" s="89">
        <v>2.3133499999999998</v>
      </c>
      <c r="E23" s="89">
        <v>2.5915300000000001</v>
      </c>
      <c r="F23" s="89">
        <v>0.99980999999999998</v>
      </c>
      <c r="G23" s="89">
        <v>0</v>
      </c>
      <c r="H23" s="89">
        <v>0.99980999999999998</v>
      </c>
      <c r="I23" s="77"/>
      <c r="J23" s="89">
        <f t="shared" si="0"/>
        <v>13.82648</v>
      </c>
    </row>
    <row r="24" spans="1:13" ht="15.75" customHeight="1" x14ac:dyDescent="0.2">
      <c r="A24" s="83" t="s">
        <v>38</v>
      </c>
      <c r="B24" s="84">
        <v>13.20776</v>
      </c>
      <c r="C24" s="84">
        <v>2.6264599999999998</v>
      </c>
      <c r="D24" s="84">
        <v>13.364929999999999</v>
      </c>
      <c r="E24" s="84">
        <v>5.9059400000000002</v>
      </c>
      <c r="F24" s="84">
        <v>1.26115</v>
      </c>
      <c r="G24" s="84">
        <v>6.4803800000000003</v>
      </c>
      <c r="H24" s="84">
        <v>2.5541100000000001</v>
      </c>
      <c r="I24" s="77"/>
      <c r="J24" s="84">
        <f t="shared" si="0"/>
        <v>45.400730000000003</v>
      </c>
    </row>
    <row r="25" spans="1:13" ht="15.75" customHeight="1" x14ac:dyDescent="0.2">
      <c r="A25" s="79" t="s">
        <v>39</v>
      </c>
      <c r="B25" s="80">
        <v>51.05283</v>
      </c>
      <c r="C25" s="80">
        <v>5.8909700000000003</v>
      </c>
      <c r="D25" s="80">
        <v>18.79561</v>
      </c>
      <c r="E25" s="80">
        <v>9.1293000000000006</v>
      </c>
      <c r="F25" s="80">
        <v>6.5296599999999998</v>
      </c>
      <c r="G25" s="80">
        <v>14.904260000000001</v>
      </c>
      <c r="H25" s="80">
        <v>2.7686600000000001</v>
      </c>
      <c r="I25" s="77"/>
      <c r="J25" s="80">
        <f t="shared" si="0"/>
        <v>109.07128999999999</v>
      </c>
    </row>
    <row r="26" spans="1:13" ht="15.75" customHeight="1" x14ac:dyDescent="0.2">
      <c r="A26" s="88" t="s">
        <v>40</v>
      </c>
      <c r="B26" s="89">
        <v>106.14794000000001</v>
      </c>
      <c r="C26" s="89">
        <v>18.5349</v>
      </c>
      <c r="D26" s="89">
        <v>56.288899999999998</v>
      </c>
      <c r="E26" s="89">
        <v>24.659759999999999</v>
      </c>
      <c r="F26" s="89">
        <v>7.1496300000000002</v>
      </c>
      <c r="G26" s="89">
        <v>4.9416799999999999</v>
      </c>
      <c r="H26" s="89">
        <v>20.406040000000001</v>
      </c>
      <c r="I26" s="77"/>
      <c r="J26" s="89">
        <f t="shared" si="0"/>
        <v>238.12885</v>
      </c>
    </row>
    <row r="27" spans="1:13" ht="15.75" customHeight="1" x14ac:dyDescent="0.2">
      <c r="A27" s="83" t="s">
        <v>41</v>
      </c>
      <c r="B27" s="84">
        <v>3.0293800000000002</v>
      </c>
      <c r="C27" s="84">
        <v>0.99980999999999998</v>
      </c>
      <c r="D27" s="84">
        <v>4.9348200000000002</v>
      </c>
      <c r="E27" s="84">
        <v>3.8532999999999999</v>
      </c>
      <c r="F27" s="84">
        <v>0.69543999999999995</v>
      </c>
      <c r="G27" s="84">
        <v>7.2294600000000004</v>
      </c>
      <c r="H27" s="84">
        <v>0.99980999999999998</v>
      </c>
      <c r="I27" s="77"/>
      <c r="J27" s="84">
        <f t="shared" si="0"/>
        <v>21.74202</v>
      </c>
    </row>
    <row r="28" spans="1:13" ht="15.75" customHeight="1" x14ac:dyDescent="0.2">
      <c r="A28" s="79" t="s">
        <v>42</v>
      </c>
      <c r="B28" s="80">
        <v>70.923720000000003</v>
      </c>
      <c r="C28" s="80">
        <v>32.301499999999997</v>
      </c>
      <c r="D28" s="80">
        <v>41.303559999999997</v>
      </c>
      <c r="E28" s="80">
        <v>39.346969999999999</v>
      </c>
      <c r="F28" s="80">
        <v>16.628830000000001</v>
      </c>
      <c r="G28" s="80">
        <v>71.628519999999995</v>
      </c>
      <c r="H28" s="80">
        <v>19.108090000000001</v>
      </c>
      <c r="I28" s="77"/>
      <c r="J28" s="80">
        <f t="shared" si="0"/>
        <v>291.24119000000002</v>
      </c>
    </row>
    <row r="29" spans="1:13" ht="15.75" customHeight="1" x14ac:dyDescent="0.2">
      <c r="A29" s="88" t="s">
        <v>43</v>
      </c>
      <c r="B29" s="89">
        <v>1.5580400000000001</v>
      </c>
      <c r="C29" s="89">
        <v>0</v>
      </c>
      <c r="D29" s="89">
        <v>0</v>
      </c>
      <c r="E29" s="89">
        <v>0</v>
      </c>
      <c r="F29" s="89">
        <v>1.1919200000000001</v>
      </c>
      <c r="G29" s="89">
        <v>0.21579999999999999</v>
      </c>
      <c r="H29" s="89">
        <v>0</v>
      </c>
      <c r="I29" s="77"/>
      <c r="J29" s="89">
        <f t="shared" si="0"/>
        <v>2.9657600000000004</v>
      </c>
    </row>
    <row r="30" spans="1:13" ht="15.75" customHeight="1" x14ac:dyDescent="0.2">
      <c r="A30" s="83" t="s">
        <v>44</v>
      </c>
      <c r="B30" s="84">
        <v>9.8864800000000006</v>
      </c>
      <c r="C30" s="84">
        <v>5.9863999999999997</v>
      </c>
      <c r="D30" s="84">
        <v>12.357010000000001</v>
      </c>
      <c r="E30" s="84">
        <v>14.525040000000001</v>
      </c>
      <c r="F30" s="84">
        <v>7.2481799999999996</v>
      </c>
      <c r="G30" s="84">
        <v>17.151499999999999</v>
      </c>
      <c r="H30" s="84">
        <v>11.43516</v>
      </c>
      <c r="I30" s="77"/>
      <c r="J30" s="84">
        <f t="shared" si="0"/>
        <v>78.589769999999987</v>
      </c>
    </row>
    <row r="31" spans="1:13" ht="15.75" customHeight="1" x14ac:dyDescent="0.2">
      <c r="A31" s="79" t="s">
        <v>45</v>
      </c>
      <c r="B31" s="80">
        <v>2.1449500000000001</v>
      </c>
      <c r="C31" s="80">
        <v>1.0260100000000001</v>
      </c>
      <c r="D31" s="80">
        <v>0.81955999999999996</v>
      </c>
      <c r="E31" s="80">
        <v>0.94991999999999999</v>
      </c>
      <c r="F31" s="80">
        <v>3.8913500000000001</v>
      </c>
      <c r="G31" s="80">
        <v>5.0152799999999997</v>
      </c>
      <c r="H31" s="80">
        <v>3.2033900000000002</v>
      </c>
      <c r="I31" s="77"/>
      <c r="J31" s="80">
        <f t="shared" si="0"/>
        <v>17.050459999999998</v>
      </c>
      <c r="M31" s="48"/>
    </row>
    <row r="32" spans="1:13" ht="15.75" customHeight="1" x14ac:dyDescent="0.2">
      <c r="A32" s="88" t="s">
        <v>46</v>
      </c>
      <c r="B32" s="89">
        <v>14.859349999999999</v>
      </c>
      <c r="C32" s="89">
        <v>5.02963</v>
      </c>
      <c r="D32" s="89">
        <v>10.358639999999999</v>
      </c>
      <c r="E32" s="89">
        <v>5.5373299999999999</v>
      </c>
      <c r="F32" s="89">
        <v>5.51051</v>
      </c>
      <c r="G32" s="89">
        <v>12.01459</v>
      </c>
      <c r="H32" s="89">
        <v>2.4917400000000001</v>
      </c>
      <c r="I32" s="77"/>
      <c r="J32" s="89">
        <f t="shared" si="0"/>
        <v>55.80178999999999</v>
      </c>
    </row>
    <row r="33" spans="1:21" ht="15.75" customHeight="1" x14ac:dyDescent="0.2">
      <c r="A33" s="83" t="s">
        <v>47</v>
      </c>
      <c r="B33" s="84">
        <v>111.10084999999999</v>
      </c>
      <c r="C33" s="84">
        <v>45.294699999999999</v>
      </c>
      <c r="D33" s="84">
        <v>61.254289999999997</v>
      </c>
      <c r="E33" s="84">
        <v>57.931139999999999</v>
      </c>
      <c r="F33" s="84">
        <v>20.40042</v>
      </c>
      <c r="G33" s="84">
        <v>18.52741</v>
      </c>
      <c r="H33" s="84">
        <v>19.1767</v>
      </c>
      <c r="I33" s="77"/>
      <c r="J33" s="84">
        <f t="shared" si="0"/>
        <v>333.68550999999991</v>
      </c>
    </row>
    <row r="34" spans="1:21" ht="15.75" customHeight="1" x14ac:dyDescent="0.2">
      <c r="A34" s="79" t="s">
        <v>48</v>
      </c>
      <c r="B34" s="80">
        <v>57.095370000000003</v>
      </c>
      <c r="C34" s="80">
        <v>10.47589</v>
      </c>
      <c r="D34" s="80">
        <v>42.255969999999998</v>
      </c>
      <c r="E34" s="80">
        <v>29.25217</v>
      </c>
      <c r="F34" s="80">
        <v>10.98297</v>
      </c>
      <c r="G34" s="80">
        <v>45.230460000000001</v>
      </c>
      <c r="H34" s="80">
        <v>10.512689999999999</v>
      </c>
      <c r="I34" s="77"/>
      <c r="J34" s="80">
        <f t="shared" si="0"/>
        <v>205.80551999999997</v>
      </c>
      <c r="L34" s="48"/>
    </row>
    <row r="35" spans="1:21" ht="15.75" customHeight="1" x14ac:dyDescent="0.2">
      <c r="A35" s="88" t="s">
        <v>49</v>
      </c>
      <c r="B35" s="89">
        <v>41.229340000000001</v>
      </c>
      <c r="C35" s="89">
        <v>4.5605900000000004</v>
      </c>
      <c r="D35" s="89">
        <v>20.395430000000001</v>
      </c>
      <c r="E35" s="89">
        <v>17.188300000000002</v>
      </c>
      <c r="F35" s="89">
        <v>8.6752300000000009</v>
      </c>
      <c r="G35" s="89">
        <v>39.748640000000002</v>
      </c>
      <c r="H35" s="89">
        <v>13.42731</v>
      </c>
      <c r="I35" s="77"/>
      <c r="J35" s="89">
        <f t="shared" si="0"/>
        <v>145.22484</v>
      </c>
    </row>
    <row r="36" spans="1:21" ht="15.75" customHeight="1" x14ac:dyDescent="0.2">
      <c r="A36" s="83" t="s">
        <v>50</v>
      </c>
      <c r="B36" s="84">
        <v>251.64098999999999</v>
      </c>
      <c r="C36" s="84">
        <v>107.73031</v>
      </c>
      <c r="D36" s="84">
        <v>208.92597000000001</v>
      </c>
      <c r="E36" s="84">
        <v>140.37235999999999</v>
      </c>
      <c r="F36" s="84">
        <v>84.788250000000005</v>
      </c>
      <c r="G36" s="84">
        <v>113.99551</v>
      </c>
      <c r="H36" s="84">
        <v>80.912490000000005</v>
      </c>
      <c r="I36" s="77"/>
      <c r="J36" s="84">
        <f t="shared" si="0"/>
        <v>988.36587999999995</v>
      </c>
    </row>
    <row r="37" spans="1:21" ht="15.75" customHeight="1" x14ac:dyDescent="0.2">
      <c r="A37" s="79" t="s">
        <v>51</v>
      </c>
      <c r="B37" s="80">
        <v>305.30779999999999</v>
      </c>
      <c r="C37" s="80">
        <v>93.352459999999994</v>
      </c>
      <c r="D37" s="80">
        <v>142.17738</v>
      </c>
      <c r="E37" s="80">
        <v>147.27874</v>
      </c>
      <c r="F37" s="80">
        <v>78.634069999999994</v>
      </c>
      <c r="G37" s="80">
        <v>187.2619</v>
      </c>
      <c r="H37" s="80">
        <v>71.128919999999994</v>
      </c>
      <c r="I37" s="77"/>
      <c r="J37" s="80">
        <f t="shared" si="0"/>
        <v>1025.1412699999998</v>
      </c>
    </row>
    <row r="38" spans="1:21" ht="15.75" customHeight="1" x14ac:dyDescent="0.2">
      <c r="A38" s="88" t="s">
        <v>52</v>
      </c>
      <c r="B38" s="89">
        <v>89.320779999999999</v>
      </c>
      <c r="C38" s="89">
        <v>23.4666</v>
      </c>
      <c r="D38" s="89">
        <v>36.151060000000001</v>
      </c>
      <c r="E38" s="89">
        <v>16.080580000000001</v>
      </c>
      <c r="F38" s="89">
        <v>9.1417699999999993</v>
      </c>
      <c r="G38" s="89">
        <v>73.411709999999999</v>
      </c>
      <c r="H38" s="89">
        <v>19.556539999999998</v>
      </c>
      <c r="I38" s="77"/>
      <c r="J38" s="89">
        <f t="shared" si="0"/>
        <v>267.12904000000003</v>
      </c>
    </row>
    <row r="39" spans="1:21" ht="15.75" customHeight="1" x14ac:dyDescent="0.2">
      <c r="A39" s="83" t="s">
        <v>53</v>
      </c>
      <c r="B39" s="84">
        <v>15.270379999999999</v>
      </c>
      <c r="C39" s="84">
        <v>10.18899</v>
      </c>
      <c r="D39" s="84">
        <v>32.93083</v>
      </c>
      <c r="E39" s="84">
        <v>16.865839999999999</v>
      </c>
      <c r="F39" s="84">
        <v>0</v>
      </c>
      <c r="G39" s="84">
        <v>51.589219999999997</v>
      </c>
      <c r="H39" s="84">
        <v>11.29171</v>
      </c>
      <c r="I39" s="77"/>
      <c r="J39" s="84">
        <f t="shared" si="0"/>
        <v>138.13696999999999</v>
      </c>
    </row>
    <row r="40" spans="1:21" ht="15.75" customHeight="1" x14ac:dyDescent="0.2">
      <c r="A40" s="79" t="s">
        <v>54</v>
      </c>
      <c r="B40" s="80">
        <v>43.364930000000001</v>
      </c>
      <c r="C40" s="80">
        <v>21.962199999999999</v>
      </c>
      <c r="D40" s="80">
        <v>55.035240000000002</v>
      </c>
      <c r="E40" s="80">
        <v>55.894089999999998</v>
      </c>
      <c r="F40" s="80">
        <v>27.432790000000001</v>
      </c>
      <c r="G40" s="80">
        <v>84.27431</v>
      </c>
      <c r="H40" s="80">
        <v>19.978169999999999</v>
      </c>
      <c r="I40" s="77"/>
      <c r="J40" s="80">
        <f t="shared" si="0"/>
        <v>307.94173000000001</v>
      </c>
    </row>
    <row r="41" spans="1:21" ht="15.75" customHeight="1" x14ac:dyDescent="0.2">
      <c r="A41" s="88" t="s">
        <v>214</v>
      </c>
      <c r="B41" s="89">
        <v>181.30699000000001</v>
      </c>
      <c r="C41" s="89">
        <v>64.930139999999994</v>
      </c>
      <c r="D41" s="89">
        <v>74.348969999999994</v>
      </c>
      <c r="E41" s="89">
        <v>31.43167</v>
      </c>
      <c r="F41" s="89">
        <v>14.16173</v>
      </c>
      <c r="G41" s="89">
        <v>38.613799999999998</v>
      </c>
      <c r="H41" s="89">
        <v>3.2244700000000002</v>
      </c>
      <c r="I41" s="77"/>
      <c r="J41" s="89">
        <f t="shared" si="0"/>
        <v>408.01776999999993</v>
      </c>
    </row>
    <row r="42" spans="1:21" ht="15.75" customHeight="1" x14ac:dyDescent="0.2">
      <c r="A42" s="83" t="s">
        <v>55</v>
      </c>
      <c r="B42" s="84">
        <v>105.22797</v>
      </c>
      <c r="C42" s="84">
        <v>37.81326</v>
      </c>
      <c r="D42" s="84">
        <v>54.432110000000002</v>
      </c>
      <c r="E42" s="84">
        <v>38.086449999999999</v>
      </c>
      <c r="F42" s="84">
        <v>15.072660000000001</v>
      </c>
      <c r="G42" s="84">
        <v>8.7706599999999995</v>
      </c>
      <c r="H42" s="84">
        <v>21.841200000000001</v>
      </c>
      <c r="I42" s="77"/>
      <c r="J42" s="84">
        <f t="shared" si="0"/>
        <v>281.24430999999998</v>
      </c>
    </row>
    <row r="43" spans="1:21" ht="15.75" customHeight="1" x14ac:dyDescent="0.2">
      <c r="A43" s="79" t="s">
        <v>56</v>
      </c>
      <c r="B43" s="80">
        <v>35.138150000000003</v>
      </c>
      <c r="C43" s="80">
        <v>9.5852299999999993</v>
      </c>
      <c r="D43" s="80">
        <v>11.802530000000001</v>
      </c>
      <c r="E43" s="80">
        <v>2.4455800000000001</v>
      </c>
      <c r="F43" s="80">
        <v>2.9994399999999999</v>
      </c>
      <c r="G43" s="80">
        <v>5.1992799999999999</v>
      </c>
      <c r="H43" s="80">
        <v>16.12424</v>
      </c>
      <c r="I43" s="77"/>
      <c r="J43" s="80">
        <f t="shared" si="0"/>
        <v>83.294450000000012</v>
      </c>
    </row>
    <row r="44" spans="1:21" ht="15.75" customHeight="1" x14ac:dyDescent="0.2">
      <c r="A44" s="88" t="s">
        <v>57</v>
      </c>
      <c r="B44" s="89">
        <v>167.49205000000001</v>
      </c>
      <c r="C44" s="89">
        <v>74.896150000000006</v>
      </c>
      <c r="D44" s="89">
        <v>91.128299999999996</v>
      </c>
      <c r="E44" s="89">
        <v>49.156120000000001</v>
      </c>
      <c r="F44" s="89">
        <v>12.92459</v>
      </c>
      <c r="G44" s="89">
        <v>37.168340000000001</v>
      </c>
      <c r="H44" s="89">
        <v>15.149380000000001</v>
      </c>
      <c r="I44" s="77"/>
      <c r="J44" s="89">
        <f t="shared" si="0"/>
        <v>447.91493000000003</v>
      </c>
    </row>
    <row r="45" spans="1:21" ht="15.75" customHeight="1" x14ac:dyDescent="0.2">
      <c r="A45" s="83" t="s">
        <v>58</v>
      </c>
      <c r="B45" s="84">
        <v>149.70124000000001</v>
      </c>
      <c r="C45" s="84">
        <v>51.858040000000003</v>
      </c>
      <c r="D45" s="84">
        <v>38.770040000000002</v>
      </c>
      <c r="E45" s="84">
        <v>15.24418</v>
      </c>
      <c r="F45" s="84">
        <v>1.1251800000000001</v>
      </c>
      <c r="G45" s="84">
        <v>7.2656400000000003</v>
      </c>
      <c r="H45" s="84">
        <v>25.962700000000002</v>
      </c>
      <c r="I45" s="77"/>
      <c r="J45" s="84">
        <f t="shared" si="0"/>
        <v>289.92701999999997</v>
      </c>
    </row>
    <row r="46" spans="1:21" ht="15.75" customHeight="1" x14ac:dyDescent="0.2">
      <c r="A46" s="79" t="s">
        <v>59</v>
      </c>
      <c r="B46" s="80">
        <v>325.87351000000001</v>
      </c>
      <c r="C46" s="80">
        <v>93.356830000000002</v>
      </c>
      <c r="D46" s="80">
        <v>184.30860999999999</v>
      </c>
      <c r="E46" s="80">
        <v>203.71484000000001</v>
      </c>
      <c r="F46" s="80">
        <v>111.10896</v>
      </c>
      <c r="G46" s="80">
        <v>271.39587</v>
      </c>
      <c r="H46" s="80">
        <v>138.17189999999999</v>
      </c>
      <c r="I46" s="77"/>
      <c r="J46" s="80">
        <f t="shared" si="0"/>
        <v>1327.9305200000001</v>
      </c>
    </row>
    <row r="47" spans="1:21" ht="15.75" customHeight="1" x14ac:dyDescent="0.2">
      <c r="A47" s="38"/>
      <c r="B47" s="22"/>
      <c r="C47" s="22"/>
      <c r="D47" s="22"/>
      <c r="E47" s="22"/>
      <c r="F47" s="22"/>
      <c r="G47" s="22"/>
      <c r="H47" s="22"/>
      <c r="I47" s="22"/>
      <c r="J47" s="22"/>
    </row>
    <row r="48" spans="1:21" ht="15.75" customHeight="1" x14ac:dyDescent="0.2">
      <c r="A48" s="86" t="s">
        <v>20</v>
      </c>
      <c r="B48" s="87">
        <f>SUM(B9:B46)-SUM(B17:B20)</f>
        <v>3915.3785899999993</v>
      </c>
      <c r="C48" s="87">
        <f>SUM(C9:C46)-SUM(C17:C20)</f>
        <v>1484.04197</v>
      </c>
      <c r="D48" s="87">
        <f>SUM(D9:D46)-SUM(D17:D20)</f>
        <v>2441.7960799999992</v>
      </c>
      <c r="E48" s="87">
        <f t="shared" ref="E48:H48" si="1">SUM(E9:E46)-SUM(E17:E20)</f>
        <v>1843.4406400000003</v>
      </c>
      <c r="F48" s="87">
        <f t="shared" si="1"/>
        <v>814.55155000000002</v>
      </c>
      <c r="G48" s="87">
        <f t="shared" si="1"/>
        <v>2034.1542300000003</v>
      </c>
      <c r="H48" s="87">
        <f t="shared" si="1"/>
        <v>796.61933999999985</v>
      </c>
      <c r="I48" s="38"/>
      <c r="J48" s="87">
        <f t="shared" ref="J48" si="2">SUM(J9:J46)-SUM(J17:J20)</f>
        <v>13329.982399999999</v>
      </c>
      <c r="K48" s="72">
        <v>5.5500966700000003</v>
      </c>
      <c r="L48" s="34"/>
      <c r="M48" s="34"/>
      <c r="N48" s="34"/>
      <c r="O48" s="23"/>
      <c r="P48" s="34"/>
      <c r="Q48" s="34"/>
      <c r="R48" s="34"/>
      <c r="S48" s="34"/>
      <c r="T48" s="34"/>
      <c r="U48" s="34"/>
    </row>
    <row r="49" spans="1:23" ht="15.75" customHeight="1" x14ac:dyDescent="0.2">
      <c r="B49" s="32"/>
      <c r="C49" s="32"/>
      <c r="D49" s="32"/>
      <c r="E49" s="32"/>
      <c r="F49" s="32"/>
      <c r="G49" s="32"/>
      <c r="H49" s="32"/>
      <c r="I49" s="32"/>
      <c r="J49" s="32"/>
    </row>
    <row r="50" spans="1:23" ht="15.75" customHeight="1" x14ac:dyDescent="0.2">
      <c r="A50" s="88" t="s">
        <v>60</v>
      </c>
      <c r="B50" s="89">
        <v>352.95890000000003</v>
      </c>
      <c r="C50" s="89">
        <v>114.4502</v>
      </c>
      <c r="D50" s="89">
        <v>150.363</v>
      </c>
      <c r="E50" s="89">
        <v>98.571700000000007</v>
      </c>
      <c r="F50" s="89">
        <v>48.229280000000003</v>
      </c>
      <c r="G50" s="89">
        <v>354.67160999999999</v>
      </c>
      <c r="H50" s="89">
        <v>40.480879999999999</v>
      </c>
      <c r="I50" s="77"/>
      <c r="J50" s="89">
        <f>SUM(B50:H50)</f>
        <v>1159.7255700000001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3" s="34" customFormat="1" ht="15.75" customHeight="1" x14ac:dyDescent="0.2">
      <c r="A51" s="83" t="s">
        <v>61</v>
      </c>
      <c r="B51" s="84">
        <v>1013.19217</v>
      </c>
      <c r="C51" s="84">
        <v>499.58085999999997</v>
      </c>
      <c r="D51" s="84">
        <v>857.18768</v>
      </c>
      <c r="E51" s="84">
        <v>672.36138000000005</v>
      </c>
      <c r="F51" s="84">
        <v>283.3562</v>
      </c>
      <c r="G51" s="84">
        <v>503.54581000000002</v>
      </c>
      <c r="H51" s="84">
        <v>139.26151999999999</v>
      </c>
      <c r="I51" s="77"/>
      <c r="J51" s="84">
        <f t="shared" ref="J51:J52" si="3">SUM(B51:H51)</f>
        <v>3968.4856200000008</v>
      </c>
      <c r="U51" s="24"/>
      <c r="V51" s="24"/>
      <c r="W51" s="24"/>
    </row>
    <row r="52" spans="1:23" ht="15" x14ac:dyDescent="0.2">
      <c r="A52" s="79" t="s">
        <v>62</v>
      </c>
      <c r="B52" s="80">
        <v>744.59427000000005</v>
      </c>
      <c r="C52" s="80">
        <v>239.58584999999999</v>
      </c>
      <c r="D52" s="80">
        <v>449.90582000000001</v>
      </c>
      <c r="E52" s="80">
        <v>350.17214000000001</v>
      </c>
      <c r="F52" s="80">
        <v>192.22228999999999</v>
      </c>
      <c r="G52" s="80">
        <v>459.64823000000001</v>
      </c>
      <c r="H52" s="80">
        <v>195.53795</v>
      </c>
      <c r="I52" s="77"/>
      <c r="J52" s="80">
        <f t="shared" si="3"/>
        <v>2631.6665499999999</v>
      </c>
      <c r="K52" s="24"/>
      <c r="L52" s="24"/>
      <c r="M52" s="24"/>
      <c r="N52" s="24"/>
      <c r="O52" s="24"/>
    </row>
    <row r="53" spans="1:23" x14ac:dyDescent="0.2">
      <c r="A53" s="27" t="s">
        <v>63</v>
      </c>
      <c r="B53" s="27"/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S53"/>
  <sheetViews>
    <sheetView showGridLines="0" topLeftCell="A10" zoomScaleNormal="100" workbookViewId="0">
      <selection activeCell="B39" sqref="B39"/>
    </sheetView>
  </sheetViews>
  <sheetFormatPr defaultRowHeight="12.75" x14ac:dyDescent="0.2"/>
  <cols>
    <col min="1" max="1" width="17.140625" style="27" customWidth="1"/>
    <col min="2" max="8" width="9.7109375" customWidth="1"/>
    <col min="9" max="9" width="1.140625" customWidth="1"/>
    <col min="10" max="10" width="9.7109375" customWidth="1"/>
    <col min="11" max="11" width="3.5703125" bestFit="1" customWidth="1"/>
    <col min="12" max="12" width="3.5703125" customWidth="1"/>
    <col min="13" max="13" width="2.42578125" customWidth="1"/>
  </cols>
  <sheetData>
    <row r="1" spans="1:11" s="24" customFormat="1" ht="15.75" customHeight="1" x14ac:dyDescent="0.25">
      <c r="A1" s="16" t="s">
        <v>21</v>
      </c>
    </row>
    <row r="2" spans="1:11" ht="15.75" customHeight="1" x14ac:dyDescent="0.2"/>
    <row r="3" spans="1:11" ht="15.75" customHeight="1" x14ac:dyDescent="0.25">
      <c r="A3" s="16" t="s">
        <v>186</v>
      </c>
    </row>
    <row r="4" spans="1:11" ht="15.75" customHeight="1" x14ac:dyDescent="0.25">
      <c r="A4" s="16"/>
    </row>
    <row r="5" spans="1:11" ht="15.75" customHeight="1" x14ac:dyDescent="0.2"/>
    <row r="6" spans="1:11" ht="15.75" customHeight="1" x14ac:dyDescent="0.2">
      <c r="B6" s="44"/>
      <c r="C6" s="44"/>
      <c r="D6" s="44"/>
      <c r="E6" s="44"/>
      <c r="F6" s="44"/>
      <c r="G6" s="44"/>
      <c r="H6" s="44"/>
      <c r="I6" s="44"/>
      <c r="J6" s="44"/>
    </row>
    <row r="7" spans="1:11" s="27" customFormat="1" ht="15.75" customHeight="1" x14ac:dyDescent="0.2">
      <c r="B7" s="45" t="s">
        <v>70</v>
      </c>
      <c r="C7" s="45" t="s">
        <v>71</v>
      </c>
      <c r="D7" s="45" t="s">
        <v>72</v>
      </c>
      <c r="E7" s="45" t="s">
        <v>73</v>
      </c>
      <c r="F7" s="45" t="s">
        <v>74</v>
      </c>
      <c r="G7" s="45" t="s">
        <v>75</v>
      </c>
      <c r="H7" s="45" t="s">
        <v>76</v>
      </c>
      <c r="I7" s="45"/>
      <c r="J7" s="45" t="s">
        <v>13</v>
      </c>
    </row>
    <row r="8" spans="1:11" s="27" customFormat="1" ht="15.75" customHeigh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1:11" ht="15.75" customHeight="1" x14ac:dyDescent="0.2">
      <c r="A9" s="79" t="s">
        <v>207</v>
      </c>
      <c r="B9" s="91">
        <f>IF(OR('Tabel 5 F'!B9&lt;5,'Tabel 5 Be'!B9&lt;0.5),"-",IFERROR('Tabel 5 Be'!B9/'Tabel 5 F'!B9*100,"-"))</f>
        <v>16.791845493562231</v>
      </c>
      <c r="C9" s="91">
        <f>IF(OR('Tabel 5 F'!C9&lt;5,'Tabel 5 Be'!C9&lt;0.5),"-",IFERROR('Tabel 5 Be'!C9/'Tabel 5 F'!C9*100,"-"))</f>
        <v>3.7481259370314843</v>
      </c>
      <c r="D9" s="91">
        <f>IF(OR('Tabel 5 F'!D9&lt;5,'Tabel 5 Be'!D9&lt;0.5),"-",IFERROR('Tabel 5 Be'!D9/'Tabel 5 F'!D9*100,"-"))</f>
        <v>2.6702269692923899</v>
      </c>
      <c r="E9" s="91">
        <f>IF(OR('Tabel 5 F'!E9&lt;5,'Tabel 5 Be'!E9&lt;0.5),"-",IFERROR('Tabel 5 Be'!E9/'Tabel 5 F'!E9*100,"-"))</f>
        <v>1.1408815903197926</v>
      </c>
      <c r="F9" s="91">
        <f>IF(OR('Tabel 5 F'!F9&lt;5,'Tabel 5 Be'!F9&lt;0.5),"-",IFERROR('Tabel 5 Be'!F9/'Tabel 5 F'!F9*100,"-"))</f>
        <v>0.7016005262003947</v>
      </c>
      <c r="G9" s="91">
        <f>IF(OR('Tabel 5 F'!G9&lt;5,'Tabel 5 Be'!G9&lt;0.5),"-",IFERROR('Tabel 5 Be'!G9/'Tabel 5 F'!G9*100,"-"))</f>
        <v>0.82665812239666769</v>
      </c>
      <c r="H9" s="91">
        <f>IF(OR('Tabel 5 F'!H9&lt;5,'Tabel 5 Be'!H9&lt;0.5),"-",IFERROR('Tabel 5 Be'!H9/'Tabel 5 F'!H9*100,"-"))</f>
        <v>2.1132075471698113</v>
      </c>
      <c r="I9" s="66"/>
      <c r="J9" s="91">
        <f>IF(OR('Tabel 5 F'!J9&lt;5,'Tabel 5 Be'!J9&lt;0.5),"-",IFERROR('Tabel 5 Be'!J9/'Tabel 5 F'!J9*100,"-"))</f>
        <v>2.1411533604602218</v>
      </c>
      <c r="K9" s="65"/>
    </row>
    <row r="10" spans="1:11" ht="15.75" customHeight="1" x14ac:dyDescent="0.2">
      <c r="A10" s="88" t="s">
        <v>208</v>
      </c>
      <c r="B10" s="92">
        <f>IF(OR('Tabel 5 F'!B10&lt;5,'Tabel 5 Be'!B10&lt;0.5),"-",IFERROR('Tabel 5 Be'!B10/'Tabel 5 F'!B10*100,"-"))</f>
        <v>23.917322834645667</v>
      </c>
      <c r="C10" s="92">
        <f>IF(OR('Tabel 5 F'!C10&lt;5,'Tabel 5 Be'!C10&lt;0.5),"-",IFERROR('Tabel 5 Be'!C10/'Tabel 5 F'!C10*100,"-"))</f>
        <v>5.3097345132743365</v>
      </c>
      <c r="D10" s="92">
        <f>IF(OR('Tabel 5 F'!D10&lt;5,'Tabel 5 Be'!D10&lt;0.5),"-",IFERROR('Tabel 5 Be'!D10/'Tabel 5 F'!D10*100,"-"))</f>
        <v>2.3656776263031274</v>
      </c>
      <c r="E10" s="92">
        <f>IF(OR('Tabel 5 F'!E10&lt;5,'Tabel 5 Be'!E10&lt;0.5),"-",IFERROR('Tabel 5 Be'!E10/'Tabel 5 F'!E10*100,"-"))</f>
        <v>1.4883720930232558</v>
      </c>
      <c r="F10" s="92">
        <f>IF(OR('Tabel 5 F'!F10&lt;5,'Tabel 5 Be'!F10&lt;0.5),"-",IFERROR('Tabel 5 Be'!F10/'Tabel 5 F'!F10*100,"-"))</f>
        <v>0.86240689925519398</v>
      </c>
      <c r="G10" s="92">
        <f>IF(OR('Tabel 5 F'!G10&lt;5,'Tabel 5 Be'!G10&lt;0.5),"-",IFERROR('Tabel 5 Be'!G10/'Tabel 5 F'!G10*100,"-"))</f>
        <v>1.1968369309681557</v>
      </c>
      <c r="H10" s="92">
        <f>IF(OR('Tabel 5 F'!H10&lt;5,'Tabel 5 Be'!H10&lt;0.5),"-",IFERROR('Tabel 5 Be'!H10/'Tabel 5 F'!H10*100,"-"))</f>
        <v>1.4370245139475908</v>
      </c>
      <c r="I10" s="66"/>
      <c r="J10" s="92">
        <f>IF(OR('Tabel 5 F'!J10&lt;5,'Tabel 5 Be'!J10&lt;0.5),"-",IFERROR('Tabel 5 Be'!J10/'Tabel 5 F'!J10*100,"-"))</f>
        <v>2.0727616754106819</v>
      </c>
      <c r="K10" s="65"/>
    </row>
    <row r="11" spans="1:11" ht="15.75" customHeight="1" x14ac:dyDescent="0.2">
      <c r="A11" s="83" t="s">
        <v>209</v>
      </c>
      <c r="B11" s="93">
        <f>IF(OR('Tabel 5 F'!B11&lt;5,'Tabel 5 Be'!B11&lt;0.5),"-",IFERROR('Tabel 5 Be'!B11/'Tabel 5 F'!B11*100,"-"))</f>
        <v>27.642770352369379</v>
      </c>
      <c r="C11" s="93">
        <f>IF(OR('Tabel 5 F'!C11&lt;5,'Tabel 5 Be'!C11&lt;0.5),"-",IFERROR('Tabel 5 Be'!C11/'Tabel 5 F'!C11*100,"-"))</f>
        <v>9.27536231884058</v>
      </c>
      <c r="D11" s="93">
        <f>IF(OR('Tabel 5 F'!D11&lt;5,'Tabel 5 Be'!D11&lt;0.5),"-",IFERROR('Tabel 5 Be'!D11/'Tabel 5 F'!D11*100,"-"))</f>
        <v>4.9689440993788816</v>
      </c>
      <c r="E11" s="93">
        <f>IF(OR('Tabel 5 F'!E11&lt;5,'Tabel 5 Be'!E11&lt;0.5),"-",IFERROR('Tabel 5 Be'!E11/'Tabel 5 F'!E11*100,"-"))</f>
        <v>2.77826011460323</v>
      </c>
      <c r="F11" s="93">
        <f>IF(OR('Tabel 5 F'!F11&lt;5,'Tabel 5 Be'!F11&lt;0.5),"-",IFERROR('Tabel 5 Be'!F11/'Tabel 5 F'!F11*100,"-"))</f>
        <v>1.3765541740674956</v>
      </c>
      <c r="G11" s="93">
        <f>IF(OR('Tabel 5 F'!G11&lt;5,'Tabel 5 Be'!G11&lt;0.5),"-",IFERROR('Tabel 5 Be'!G11/'Tabel 5 F'!G11*100,"-"))</f>
        <v>1.0199918400652794</v>
      </c>
      <c r="H11" s="93">
        <f>IF(OR('Tabel 5 F'!H11&lt;5,'Tabel 5 Be'!H11&lt;0.5),"-",IFERROR('Tabel 5 Be'!H11/'Tabel 5 F'!H11*100,"-"))</f>
        <v>2.5198938992042441</v>
      </c>
      <c r="I11" s="66"/>
      <c r="J11" s="93">
        <f>IF(OR('Tabel 5 F'!J11&lt;5,'Tabel 5 Be'!J11&lt;0.5),"-",IFERROR('Tabel 5 Be'!J11/'Tabel 5 F'!J11*100,"-"))</f>
        <v>5.1976998172335396</v>
      </c>
      <c r="K11" s="65"/>
    </row>
    <row r="12" spans="1:11" ht="15.75" customHeight="1" x14ac:dyDescent="0.2">
      <c r="A12" s="79" t="s">
        <v>26</v>
      </c>
      <c r="B12" s="91">
        <f>IF(OR('Tabel 5 F'!B12&lt;5,'Tabel 5 Be'!B12&lt;0.5),"-",IFERROR('Tabel 5 Be'!B12/'Tabel 5 F'!B12*100,"-"))</f>
        <v>39.400206825232679</v>
      </c>
      <c r="C12" s="91">
        <f>IF(OR('Tabel 5 F'!C12&lt;5,'Tabel 5 Be'!C12&lt;0.5),"-",IFERROR('Tabel 5 Be'!C12/'Tabel 5 F'!C12*100,"-"))</f>
        <v>19.990004997501249</v>
      </c>
      <c r="D12" s="91">
        <f>IF(OR('Tabel 5 F'!D12&lt;5,'Tabel 5 Be'!D12&lt;0.5),"-",IFERROR('Tabel 5 Be'!D12/'Tabel 5 F'!D12*100,"-"))</f>
        <v>11.610664142609245</v>
      </c>
      <c r="E12" s="91">
        <f>IF(OR('Tabel 5 F'!E12&lt;5,'Tabel 5 Be'!E12&lt;0.5),"-",IFERROR('Tabel 5 Be'!E12/'Tabel 5 F'!E12*100,"-"))</f>
        <v>6.0658957015055641</v>
      </c>
      <c r="F12" s="91">
        <f>IF(OR('Tabel 5 F'!F12&lt;5,'Tabel 5 Be'!F12&lt;0.5),"-",IFERROR('Tabel 5 Be'!F12/'Tabel 5 F'!F12*100,"-"))</f>
        <v>3.9514145141451413</v>
      </c>
      <c r="G12" s="91">
        <f>IF(OR('Tabel 5 F'!G12&lt;5,'Tabel 5 Be'!G12&lt;0.5),"-",IFERROR('Tabel 5 Be'!G12/'Tabel 5 F'!G12*100,"-"))</f>
        <v>2.8141543605461132</v>
      </c>
      <c r="H12" s="91">
        <f>IF(OR('Tabel 5 F'!H12&lt;5,'Tabel 5 Be'!H12&lt;0.5),"-",IFERROR('Tabel 5 Be'!H12/'Tabel 5 F'!H12*100,"-"))</f>
        <v>3.9353264185478949</v>
      </c>
      <c r="I12" s="66"/>
      <c r="J12" s="91">
        <f>IF(OR('Tabel 5 F'!J12&lt;5,'Tabel 5 Be'!J12&lt;0.5),"-",IFERROR('Tabel 5 Be'!J12/'Tabel 5 F'!J12*100,"-"))</f>
        <v>7.4441231814218192</v>
      </c>
      <c r="K12" s="65"/>
    </row>
    <row r="13" spans="1:11" ht="15.75" customHeight="1" x14ac:dyDescent="0.2">
      <c r="A13" s="88" t="s">
        <v>27</v>
      </c>
      <c r="B13" s="92">
        <f>IF(OR('Tabel 5 F'!B13&lt;5,'Tabel 5 Be'!B13&lt;0.5),"-",IFERROR('Tabel 5 Be'!B13/'Tabel 5 F'!B13*100,"-"))</f>
        <v>26.624737945492662</v>
      </c>
      <c r="C13" s="92">
        <f>IF(OR('Tabel 5 F'!C13&lt;5,'Tabel 5 Be'!C13&lt;0.5),"-",IFERROR('Tabel 5 Be'!C13/'Tabel 5 F'!C13*100,"-"))</f>
        <v>9.2274678111587995</v>
      </c>
      <c r="D13" s="92">
        <f>IF(OR('Tabel 5 F'!D13&lt;5,'Tabel 5 Be'!D13&lt;0.5),"-",IFERROR('Tabel 5 Be'!D13/'Tabel 5 F'!D13*100,"-"))</f>
        <v>5.5655296229802511</v>
      </c>
      <c r="E13" s="92">
        <f>IF(OR('Tabel 5 F'!E13&lt;5,'Tabel 5 Be'!E13&lt;0.5),"-",IFERROR('Tabel 5 Be'!E13/'Tabel 5 F'!E13*100,"-"))</f>
        <v>2.5627883136852896</v>
      </c>
      <c r="F13" s="92">
        <f>IF(OR('Tabel 5 F'!F13&lt;5,'Tabel 5 Be'!F13&lt;0.5),"-",IFERROR('Tabel 5 Be'!F13/'Tabel 5 F'!F13*100,"-"))</f>
        <v>1.870967741935484</v>
      </c>
      <c r="G13" s="92">
        <f>IF(OR('Tabel 5 F'!G13&lt;5,'Tabel 5 Be'!G13&lt;0.5),"-",IFERROR('Tabel 5 Be'!G13/'Tabel 5 F'!G13*100,"-"))</f>
        <v>1.3625525150448508</v>
      </c>
      <c r="H13" s="92">
        <f>IF(OR('Tabel 5 F'!H13&lt;5,'Tabel 5 Be'!H13&lt;0.5),"-",IFERROR('Tabel 5 Be'!H13/'Tabel 5 F'!H13*100,"-"))</f>
        <v>1.4893617021276597</v>
      </c>
      <c r="I13" s="66"/>
      <c r="J13" s="92">
        <f>IF(OR('Tabel 5 F'!J13&lt;5,'Tabel 5 Be'!J13&lt;0.5),"-",IFERROR('Tabel 5 Be'!J13/'Tabel 5 F'!J13*100,"-"))</f>
        <v>2.9524772497472194</v>
      </c>
      <c r="K13" s="65"/>
    </row>
    <row r="14" spans="1:11" ht="15.75" customHeight="1" x14ac:dyDescent="0.2">
      <c r="A14" s="83" t="s">
        <v>28</v>
      </c>
      <c r="B14" s="93">
        <f>IF(OR('Tabel 5 F'!B14&lt;5,'Tabel 5 Be'!B14&lt;0.5),"-",IFERROR('Tabel 5 Be'!B14/'Tabel 5 F'!B14*100,"-"))</f>
        <v>21.951219512195124</v>
      </c>
      <c r="C14" s="93">
        <f>IF(OR('Tabel 5 F'!C14&lt;5,'Tabel 5 Be'!C14&lt;0.5),"-",IFERROR('Tabel 5 Be'!C14/'Tabel 5 F'!C14*100,"-"))</f>
        <v>7.3170731707317067</v>
      </c>
      <c r="D14" s="93">
        <f>IF(OR('Tabel 5 F'!D14&lt;5,'Tabel 5 Be'!D14&lt;0.5),"-",IFERROR('Tabel 5 Be'!D14/'Tabel 5 F'!D14*100,"-"))</f>
        <v>3.6458333333333335</v>
      </c>
      <c r="E14" s="93">
        <f>IF(OR('Tabel 5 F'!E14&lt;5,'Tabel 5 Be'!E14&lt;0.5),"-",IFERROR('Tabel 5 Be'!E14/'Tabel 5 F'!E14*100,"-"))</f>
        <v>4.066543438077634</v>
      </c>
      <c r="F14" s="93">
        <f>IF(OR('Tabel 5 F'!F14&lt;5,'Tabel 5 Be'!F14&lt;0.5),"-",IFERROR('Tabel 5 Be'!F14/'Tabel 5 F'!F14*100,"-"))</f>
        <v>2.2346368715083798</v>
      </c>
      <c r="G14" s="93">
        <f>IF(OR('Tabel 5 F'!G14&lt;5,'Tabel 5 Be'!G14&lt;0.5),"-",IFERROR('Tabel 5 Be'!G14/'Tabel 5 F'!G14*100,"-"))</f>
        <v>2.2956841138659319</v>
      </c>
      <c r="H14" s="93">
        <f>IF(OR('Tabel 5 F'!H14&lt;5,'Tabel 5 Be'!H14&lt;0.5),"-",IFERROR('Tabel 5 Be'!H14/'Tabel 5 F'!H14*100,"-"))</f>
        <v>3.1578947368421053</v>
      </c>
      <c r="I14" s="66"/>
      <c r="J14" s="93">
        <f>IF(OR('Tabel 5 F'!J14&lt;5,'Tabel 5 Be'!J14&lt;0.5),"-",IFERROR('Tabel 5 Be'!J14/'Tabel 5 F'!J14*100,"-"))</f>
        <v>3.1940063091482651</v>
      </c>
      <c r="K14" s="65"/>
    </row>
    <row r="15" spans="1:11" ht="15.75" customHeight="1" x14ac:dyDescent="0.2">
      <c r="A15" s="79" t="s">
        <v>29</v>
      </c>
      <c r="B15" s="91">
        <f>IF(OR('Tabel 5 F'!B15&lt;5,'Tabel 5 Be'!B15&lt;0.5),"-",IFERROR('Tabel 5 Be'!B15/'Tabel 5 F'!B15*100,"-"))</f>
        <v>31.746031746031743</v>
      </c>
      <c r="C15" s="91">
        <f>IF(OR('Tabel 5 F'!C15&lt;5,'Tabel 5 Be'!C15&lt;0.5),"-",IFERROR('Tabel 5 Be'!C15/'Tabel 5 F'!C15*100,"-"))</f>
        <v>12.449799196787147</v>
      </c>
      <c r="D15" s="91">
        <f>IF(OR('Tabel 5 F'!D15&lt;5,'Tabel 5 Be'!D15&lt;0.5),"-",IFERROR('Tabel 5 Be'!D15/'Tabel 5 F'!D15*100,"-"))</f>
        <v>7.2519083969465647</v>
      </c>
      <c r="E15" s="91">
        <f>IF(OR('Tabel 5 F'!E15&lt;5,'Tabel 5 Be'!E15&lt;0.5),"-",IFERROR('Tabel 5 Be'!E15/'Tabel 5 F'!E15*100,"-"))</f>
        <v>6.3714902807775378</v>
      </c>
      <c r="F15" s="91">
        <f>IF(OR('Tabel 5 F'!F15&lt;5,'Tabel 5 Be'!F15&lt;0.5),"-",IFERROR('Tabel 5 Be'!F15/'Tabel 5 F'!F15*100,"-"))</f>
        <v>5.4989816700610996</v>
      </c>
      <c r="G15" s="91">
        <f>IF(OR('Tabel 5 F'!G15&lt;5,'Tabel 5 Be'!G15&lt;0.5),"-",IFERROR('Tabel 5 Be'!G15/'Tabel 5 F'!G15*100,"-"))</f>
        <v>2.5445292620865136</v>
      </c>
      <c r="H15" s="91">
        <f>IF(OR('Tabel 5 F'!H15&lt;5,'Tabel 5 Be'!H15&lt;0.5),"-",IFERROR('Tabel 5 Be'!H15/'Tabel 5 F'!H15*100,"-"))</f>
        <v>4.6610169491525424</v>
      </c>
      <c r="I15" s="66"/>
      <c r="J15" s="91">
        <f>IF(OR('Tabel 5 F'!J15&lt;5,'Tabel 5 Be'!J15&lt;0.5),"-",IFERROR('Tabel 5 Be'!J15/'Tabel 5 F'!J15*100,"-"))</f>
        <v>9.704703962012168</v>
      </c>
      <c r="K15" s="65"/>
    </row>
    <row r="16" spans="1:11" ht="15.75" customHeight="1" x14ac:dyDescent="0.2">
      <c r="A16" s="88" t="s">
        <v>30</v>
      </c>
      <c r="B16" s="92">
        <f>IF(OR('Tabel 5 F'!B16&lt;5,'Tabel 5 Be'!B16&lt;0.5),"-",IFERROR('Tabel 5 Be'!B16/'Tabel 5 F'!B16*100,"-"))</f>
        <v>28.164556962025316</v>
      </c>
      <c r="C16" s="92">
        <f>IF(OR('Tabel 5 F'!C16&lt;5,'Tabel 5 Be'!C16&lt;0.5),"-",IFERROR('Tabel 5 Be'!C16/'Tabel 5 F'!C16*100,"-"))</f>
        <v>18.918918918918919</v>
      </c>
      <c r="D16" s="92">
        <f>IF(OR('Tabel 5 F'!D16&lt;5,'Tabel 5 Be'!D16&lt;0.5),"-",IFERROR('Tabel 5 Be'!D16/'Tabel 5 F'!D16*100,"-"))</f>
        <v>14.363636363636365</v>
      </c>
      <c r="E16" s="92">
        <f>IF(OR('Tabel 5 F'!E16&lt;5,'Tabel 5 Be'!E16&lt;0.5),"-",IFERROR('Tabel 5 Be'!E16/'Tabel 5 F'!E16*100,"-"))</f>
        <v>7.6388888888888893</v>
      </c>
      <c r="F16" s="92">
        <f>IF(OR('Tabel 5 F'!F16&lt;5,'Tabel 5 Be'!F16&lt;0.5),"-",IFERROR('Tabel 5 Be'!F16/'Tabel 5 F'!F16*100,"-"))</f>
        <v>2.5641025641025639</v>
      </c>
      <c r="G16" s="92">
        <f>IF(OR('Tabel 5 F'!G16&lt;5,'Tabel 5 Be'!G16&lt;0.5),"-",IFERROR('Tabel 5 Be'!G16/'Tabel 5 F'!G16*100,"-"))</f>
        <v>2.3271276595744679</v>
      </c>
      <c r="H16" s="92">
        <f>IF(OR('Tabel 5 F'!H16&lt;5,'Tabel 5 Be'!H16&lt;0.5),"-",IFERROR('Tabel 5 Be'!H16/'Tabel 5 F'!H16*100,"-"))</f>
        <v>7.1428571428571423</v>
      </c>
      <c r="I16" s="66"/>
      <c r="J16" s="92">
        <f>IF(OR('Tabel 5 F'!J16&lt;5,'Tabel 5 Be'!J16&lt;0.5),"-",IFERROR('Tabel 5 Be'!J16/'Tabel 5 F'!J16*100,"-"))</f>
        <v>8.1782437745740495</v>
      </c>
      <c r="K16" s="65"/>
    </row>
    <row r="17" spans="1:11" ht="15" hidden="1" customHeight="1" x14ac:dyDescent="0.2">
      <c r="A17" s="31" t="s">
        <v>31</v>
      </c>
      <c r="B17" s="40">
        <f>IF(OR('Tabel 5 F'!B17&lt;5,'Tabel 5 Be'!B17&lt;0.5),"-",IFERROR('Tabel 5 Be'!B17/'Tabel 5 F'!B17*100,"-"))</f>
        <v>21.311475409836063</v>
      </c>
      <c r="C17" s="40">
        <f>IF(OR('Tabel 5 F'!C17&lt;5,'Tabel 5 Be'!C17&lt;0.5),"-",IFERROR('Tabel 5 Be'!C17/'Tabel 5 F'!C17*100,"-"))</f>
        <v>5.2631578947368416</v>
      </c>
      <c r="D17" s="40">
        <f>IF(OR('Tabel 5 F'!D17&lt;5,'Tabel 5 Be'!D17&lt;0.5),"-",IFERROR('Tabel 5 Be'!D17/'Tabel 5 F'!D17*100,"-"))</f>
        <v>4.4444444444444446</v>
      </c>
      <c r="E17" s="40">
        <f>IF(OR('Tabel 5 F'!E17&lt;5,'Tabel 5 Be'!E17&lt;0.5),"-",IFERROR('Tabel 5 Be'!E17/'Tabel 5 F'!E17*100,"-"))</f>
        <v>3.7037037037037033</v>
      </c>
      <c r="F17" s="40">
        <f>IF(OR('Tabel 5 F'!F17&lt;5,'Tabel 5 Be'!F17&lt;0.5),"-",IFERROR('Tabel 5 Be'!F17/'Tabel 5 F'!F17*100,"-"))</f>
        <v>3.2679738562091507</v>
      </c>
      <c r="G17" s="40">
        <f>IF(OR('Tabel 5 F'!G17&lt;5,'Tabel 5 Be'!G17&lt;0.5),"-",IFERROR('Tabel 5 Be'!G17/'Tabel 5 F'!G17*100,"-"))</f>
        <v>1.4905149051490514</v>
      </c>
      <c r="H17" s="40">
        <f>IF(OR('Tabel 5 F'!H17&lt;5,'Tabel 5 Be'!H17&lt;0.5),"-",IFERROR('Tabel 5 Be'!H17/'Tabel 5 F'!H17*100,"-"))</f>
        <v>1.9685039370078741</v>
      </c>
      <c r="I17" s="66"/>
      <c r="J17" s="40">
        <f>IF(OR('Tabel 5 F'!J17&lt;5,'Tabel 5 Be'!J17&lt;0.5),"-",IFERROR('Tabel 5 Be'!J17/'Tabel 5 F'!J17*100,"-"))</f>
        <v>2.6552462526766596</v>
      </c>
      <c r="K17" s="65"/>
    </row>
    <row r="18" spans="1:11" ht="15" hidden="1" customHeight="1" x14ac:dyDescent="0.2">
      <c r="A18" s="33" t="s">
        <v>32</v>
      </c>
      <c r="B18" s="41">
        <f>IF(OR('Tabel 5 F'!B18&lt;5,'Tabel 5 Be'!B18&lt;0.5),"-",IFERROR('Tabel 5 Be'!B18/'Tabel 5 F'!B18*100,"-"))</f>
        <v>45.833333333333329</v>
      </c>
      <c r="C18" s="41">
        <f>IF(OR('Tabel 5 F'!C18&lt;5,'Tabel 5 Be'!C18&lt;0.5),"-",IFERROR('Tabel 5 Be'!C18/'Tabel 5 F'!C18*100,"-"))</f>
        <v>11.538461538461538</v>
      </c>
      <c r="D18" s="41">
        <f>IF(OR('Tabel 5 F'!D18&lt;5,'Tabel 5 Be'!D18&lt;0.5),"-",IFERROR('Tabel 5 Be'!D18/'Tabel 5 F'!D18*100,"-"))</f>
        <v>10.1010101010101</v>
      </c>
      <c r="E18" s="41">
        <f>IF(OR('Tabel 5 F'!E18&lt;5,'Tabel 5 Be'!E18&lt;0.5),"-",IFERROR('Tabel 5 Be'!E18/'Tabel 5 F'!E18*100,"-"))</f>
        <v>2.0270270270270272</v>
      </c>
      <c r="F18" s="41">
        <f>IF(OR('Tabel 5 F'!F18&lt;5,'Tabel 5 Be'!F18&lt;0.5),"-",IFERROR('Tabel 5 Be'!F18/'Tabel 5 F'!F18*100,"-"))</f>
        <v>3.4883720930232558</v>
      </c>
      <c r="G18" s="41">
        <f>IF(OR('Tabel 5 F'!G18&lt;5,'Tabel 5 Be'!G18&lt;0.5),"-",IFERROR('Tabel 5 Be'!G18/'Tabel 5 F'!G18*100,"-"))</f>
        <v>0.67340067340067333</v>
      </c>
      <c r="H18" s="41">
        <f>IF(OR('Tabel 5 F'!H18&lt;5,'Tabel 5 Be'!H18&lt;0.5),"-",IFERROR('Tabel 5 Be'!H18/'Tabel 5 F'!H18*100,"-"))</f>
        <v>1.8518518518518516</v>
      </c>
      <c r="I18" s="66"/>
      <c r="J18" s="41">
        <f>IF(OR('Tabel 5 F'!J18&lt;5,'Tabel 5 Be'!J18&lt;0.5),"-",IFERROR('Tabel 5 Be'!J18/'Tabel 5 F'!J18*100,"-"))</f>
        <v>4.4959128065395095</v>
      </c>
      <c r="K18" s="65"/>
    </row>
    <row r="19" spans="1:11" ht="15" hidden="1" customHeight="1" x14ac:dyDescent="0.2">
      <c r="A19" s="31" t="s">
        <v>33</v>
      </c>
      <c r="B19" s="40" t="str">
        <f>IF(OR('Tabel 5 F'!B19&lt;5,'Tabel 5 Be'!B19&lt;0.5),"-",IFERROR('Tabel 5 Be'!B19/'Tabel 5 F'!B19*100,"-"))</f>
        <v>-</v>
      </c>
      <c r="C19" s="40" t="str">
        <f>IF(OR('Tabel 5 F'!C19&lt;5,'Tabel 5 Be'!C19&lt;0.5),"-",IFERROR('Tabel 5 Be'!C19/'Tabel 5 F'!C19*100,"-"))</f>
        <v>-</v>
      </c>
      <c r="D19" s="40" t="str">
        <f>IF(OR('Tabel 5 F'!D19&lt;5,'Tabel 5 Be'!D19&lt;0.5),"-",IFERROR('Tabel 5 Be'!D19/'Tabel 5 F'!D19*100,"-"))</f>
        <v>-</v>
      </c>
      <c r="E19" s="40" t="str">
        <f>IF(OR('Tabel 5 F'!E19&lt;5,'Tabel 5 Be'!E19&lt;0.5),"-",IFERROR('Tabel 5 Be'!E19/'Tabel 5 F'!E19*100,"-"))</f>
        <v>-</v>
      </c>
      <c r="F19" s="40" t="str">
        <f>IF(OR('Tabel 5 F'!F19&lt;5,'Tabel 5 Be'!F19&lt;0.5),"-",IFERROR('Tabel 5 Be'!F19/'Tabel 5 F'!F19*100,"-"))</f>
        <v>-</v>
      </c>
      <c r="G19" s="40">
        <f>IF(OR('Tabel 5 F'!G19&lt;5,'Tabel 5 Be'!G19&lt;0.5),"-",IFERROR('Tabel 5 Be'!G19/'Tabel 5 F'!G19*100,"-"))</f>
        <v>1.7777777777777777</v>
      </c>
      <c r="H19" s="40">
        <f>IF(OR('Tabel 5 F'!H19&lt;5,'Tabel 5 Be'!H19&lt;0.5),"-",IFERROR('Tabel 5 Be'!H19/'Tabel 5 F'!H19*100,"-"))</f>
        <v>8</v>
      </c>
      <c r="I19" s="66"/>
      <c r="J19" s="40">
        <f>IF(OR('Tabel 5 F'!J19&lt;5,'Tabel 5 Be'!J19&lt;0.5),"-",IFERROR('Tabel 5 Be'!J19/'Tabel 5 F'!J19*100,"-"))</f>
        <v>2.5</v>
      </c>
      <c r="K19" s="65"/>
    </row>
    <row r="20" spans="1:11" ht="15" hidden="1" customHeight="1" x14ac:dyDescent="0.2">
      <c r="A20" s="33" t="s">
        <v>34</v>
      </c>
      <c r="B20" s="41" t="str">
        <f>IF(OR('Tabel 5 F'!B20&lt;5,'Tabel 5 Be'!B20&lt;0.5),"-",IFERROR('Tabel 5 Be'!B20/'Tabel 5 F'!B20*100,"-"))</f>
        <v>-</v>
      </c>
      <c r="C20" s="41">
        <f>IF(OR('Tabel 5 F'!C20&lt;5,'Tabel 5 Be'!C20&lt;0.5),"-",IFERROR('Tabel 5 Be'!C20/'Tabel 5 F'!C20*100,"-"))</f>
        <v>20</v>
      </c>
      <c r="D20" s="41">
        <f>IF(OR('Tabel 5 F'!D20&lt;5,'Tabel 5 Be'!D20&lt;0.5),"-",IFERROR('Tabel 5 Be'!D20/'Tabel 5 F'!D20*100,"-"))</f>
        <v>2.2222222222222223</v>
      </c>
      <c r="E20" s="41">
        <f>IF(OR('Tabel 5 F'!E20&lt;5,'Tabel 5 Be'!E20&lt;0.5),"-",IFERROR('Tabel 5 Be'!E20/'Tabel 5 F'!E20*100,"-"))</f>
        <v>5.5555555555555554</v>
      </c>
      <c r="F20" s="41" t="str">
        <f>IF(OR('Tabel 5 F'!F20&lt;5,'Tabel 5 Be'!F20&lt;0.5),"-",IFERROR('Tabel 5 Be'!F20/'Tabel 5 F'!F20*100,"-"))</f>
        <v>-</v>
      </c>
      <c r="G20" s="41">
        <f>IF(OR('Tabel 5 F'!G20&lt;5,'Tabel 5 Be'!G20&lt;0.5),"-",IFERROR('Tabel 5 Be'!G20/'Tabel 5 F'!G20*100,"-"))</f>
        <v>2.2364217252396164</v>
      </c>
      <c r="H20" s="41">
        <f>IF(OR('Tabel 5 F'!H20&lt;5,'Tabel 5 Be'!H20&lt;0.5),"-",IFERROR('Tabel 5 Be'!H20/'Tabel 5 F'!H20*100,"-"))</f>
        <v>2.1276595744680851</v>
      </c>
      <c r="I20" s="66"/>
      <c r="J20" s="41">
        <f>IF(OR('Tabel 5 F'!J20&lt;5,'Tabel 5 Be'!J20&lt;0.5),"-",IFERROR('Tabel 5 Be'!J20/'Tabel 5 F'!J20*100,"-"))</f>
        <v>2.620967741935484</v>
      </c>
      <c r="K20" s="65"/>
    </row>
    <row r="21" spans="1:11" ht="15.75" customHeight="1" x14ac:dyDescent="0.2">
      <c r="A21" s="83" t="s">
        <v>35</v>
      </c>
      <c r="B21" s="93">
        <f>IF(OR('Tabel 5 F'!B21&lt;5,'Tabel 5 Be'!B21&lt;0.5),"-",IFERROR('Tabel 5 Be'!B21/'Tabel 5 F'!B21*100,"-"))</f>
        <v>27.173913043478258</v>
      </c>
      <c r="C21" s="93">
        <f>IF(OR('Tabel 5 F'!C21&lt;5,'Tabel 5 Be'!C21&lt;0.5),"-",IFERROR('Tabel 5 Be'!C21/'Tabel 5 F'!C21*100,"-"))</f>
        <v>7.9646017699115044</v>
      </c>
      <c r="D21" s="93">
        <f>IF(OR('Tabel 5 F'!D21&lt;5,'Tabel 5 Be'!D21&lt;0.5),"-",IFERROR('Tabel 5 Be'!D21/'Tabel 5 F'!D21*100,"-"))</f>
        <v>5.8641975308641969</v>
      </c>
      <c r="E21" s="93">
        <f>IF(OR('Tabel 5 F'!E21&lt;5,'Tabel 5 Be'!E21&lt;0.5),"-",IFERROR('Tabel 5 Be'!E21/'Tabel 5 F'!E21*100,"-"))</f>
        <v>3.0487804878048781</v>
      </c>
      <c r="F21" s="93">
        <f>IF(OR('Tabel 5 F'!F21&lt;5,'Tabel 5 Be'!F21&lt;0.5),"-",IFERROR('Tabel 5 Be'!F21/'Tabel 5 F'!F21*100,"-"))</f>
        <v>2.6936026936026933</v>
      </c>
      <c r="G21" s="93">
        <f>IF(OR('Tabel 5 F'!G21&lt;5,'Tabel 5 Be'!G21&lt;0.5),"-",IFERROR('Tabel 5 Be'!G21/'Tabel 5 F'!G21*100,"-"))</f>
        <v>1.5144958892254434</v>
      </c>
      <c r="H21" s="93">
        <f>IF(OR('Tabel 5 F'!H21&lt;5,'Tabel 5 Be'!H21&lt;0.5),"-",IFERROR('Tabel 5 Be'!H21/'Tabel 5 F'!H21*100,"-"))</f>
        <v>2.3684210526315792</v>
      </c>
      <c r="I21" s="66"/>
      <c r="J21" s="93">
        <f>IF(OR('Tabel 5 F'!J21&lt;5,'Tabel 5 Be'!J21&lt;0.5),"-",IFERROR('Tabel 5 Be'!J21/'Tabel 5 F'!J21*100,"-"))</f>
        <v>2.990897269180754</v>
      </c>
      <c r="K21" s="65"/>
    </row>
    <row r="22" spans="1:11" ht="15.75" customHeight="1" x14ac:dyDescent="0.2">
      <c r="A22" s="79" t="s">
        <v>36</v>
      </c>
      <c r="B22" s="91">
        <f>IF(OR('Tabel 5 F'!B22&lt;5,'Tabel 5 Be'!B22&lt;0.5),"-",IFERROR('Tabel 5 Be'!B22/'Tabel 5 F'!B22*100,"-"))</f>
        <v>31.818181818181817</v>
      </c>
      <c r="C22" s="91">
        <f>IF(OR('Tabel 5 F'!C22&lt;5,'Tabel 5 Be'!C22&lt;0.5),"-",IFERROR('Tabel 5 Be'!C22/'Tabel 5 F'!C22*100,"-"))</f>
        <v>7.1428571428571423</v>
      </c>
      <c r="D22" s="91">
        <f>IF(OR('Tabel 5 F'!D22&lt;5,'Tabel 5 Be'!D22&lt;0.5),"-",IFERROR('Tabel 5 Be'!D22/'Tabel 5 F'!D22*100,"-"))</f>
        <v>5.5555555555555554</v>
      </c>
      <c r="E22" s="91">
        <f>IF(OR('Tabel 5 F'!E22&lt;5,'Tabel 5 Be'!E22&lt;0.5),"-",IFERROR('Tabel 5 Be'!E22/'Tabel 5 F'!E22*100,"-"))</f>
        <v>5</v>
      </c>
      <c r="F22" s="91" t="str">
        <f>IF(OR('Tabel 5 F'!F22&lt;5,'Tabel 5 Be'!F22&lt;0.5),"-",IFERROR('Tabel 5 Be'!F22/'Tabel 5 F'!F22*100,"-"))</f>
        <v>-</v>
      </c>
      <c r="G22" s="91">
        <f>IF(OR('Tabel 5 F'!G22&lt;5,'Tabel 5 Be'!G22&lt;0.5),"-",IFERROR('Tabel 5 Be'!G22/'Tabel 5 F'!G22*100,"-"))</f>
        <v>1.4084507042253522</v>
      </c>
      <c r="H22" s="91" t="str">
        <f>IF(OR('Tabel 5 F'!H22&lt;5,'Tabel 5 Be'!H22&lt;0.5),"-",IFERROR('Tabel 5 Be'!H22/'Tabel 5 F'!H22*100,"-"))</f>
        <v>-</v>
      </c>
      <c r="I22" s="66"/>
      <c r="J22" s="91">
        <f>IF(OR('Tabel 5 F'!J22&lt;5,'Tabel 5 Be'!J22&lt;0.5),"-",IFERROR('Tabel 5 Be'!J22/'Tabel 5 F'!J22*100,"-"))</f>
        <v>4.1994750656167978</v>
      </c>
      <c r="K22" s="65"/>
    </row>
    <row r="23" spans="1:11" ht="15.75" customHeight="1" x14ac:dyDescent="0.2">
      <c r="A23" s="88" t="s">
        <v>37</v>
      </c>
      <c r="B23" s="92">
        <f>IF(OR('Tabel 5 F'!B23&lt;5,'Tabel 5 Be'!B23&lt;0.5),"-",IFERROR('Tabel 5 Be'!B23/'Tabel 5 F'!B23*100,"-"))</f>
        <v>53.846153846153847</v>
      </c>
      <c r="C23" s="92">
        <f>IF(OR('Tabel 5 F'!C23&lt;5,'Tabel 5 Be'!C23&lt;0.5),"-",IFERROR('Tabel 5 Be'!C23/'Tabel 5 F'!C23*100,"-"))</f>
        <v>9.3023255813953494</v>
      </c>
      <c r="D23" s="92">
        <f>IF(OR('Tabel 5 F'!D23&lt;5,'Tabel 5 Be'!D23&lt;0.5),"-",IFERROR('Tabel 5 Be'!D23/'Tabel 5 F'!D23*100,"-"))</f>
        <v>2.6315789473684208</v>
      </c>
      <c r="E23" s="92">
        <f>IF(OR('Tabel 5 F'!E23&lt;5,'Tabel 5 Be'!E23&lt;0.5),"-",IFERROR('Tabel 5 Be'!E23/'Tabel 5 F'!E23*100,"-"))</f>
        <v>1.8518518518518516</v>
      </c>
      <c r="F23" s="92">
        <f>IF(OR('Tabel 5 F'!F23&lt;5,'Tabel 5 Be'!F23&lt;0.5),"-",IFERROR('Tabel 5 Be'!F23/'Tabel 5 F'!F23*100,"-"))</f>
        <v>2.1739130434782608</v>
      </c>
      <c r="G23" s="92" t="str">
        <f>IF(OR('Tabel 5 F'!G23&lt;5,'Tabel 5 Be'!G23&lt;0.5),"-",IFERROR('Tabel 5 Be'!G23/'Tabel 5 F'!G23*100,"-"))</f>
        <v>-</v>
      </c>
      <c r="H23" s="92">
        <f>IF(OR('Tabel 5 F'!H23&lt;5,'Tabel 5 Be'!H23&lt;0.5),"-",IFERROR('Tabel 5 Be'!H23/'Tabel 5 F'!H23*100,"-"))</f>
        <v>2.7777777777777777</v>
      </c>
      <c r="I23" s="66"/>
      <c r="J23" s="92">
        <f>IF(OR('Tabel 5 F'!J23&lt;5,'Tabel 5 Be'!J23&lt;0.5),"-",IFERROR('Tabel 5 Be'!J23/'Tabel 5 F'!J23*100,"-"))</f>
        <v>3.8775510204081631</v>
      </c>
      <c r="K23" s="65"/>
    </row>
    <row r="24" spans="1:11" ht="15.75" customHeight="1" x14ac:dyDescent="0.2">
      <c r="A24" s="83" t="s">
        <v>38</v>
      </c>
      <c r="B24" s="93">
        <f>IF(OR('Tabel 5 F'!B24&lt;5,'Tabel 5 Be'!B24&lt;0.5),"-",IFERROR('Tabel 5 Be'!B24/'Tabel 5 F'!B24*100,"-"))</f>
        <v>30.476190476190478</v>
      </c>
      <c r="C24" s="93">
        <f>IF(OR('Tabel 5 F'!C24&lt;5,'Tabel 5 Be'!C24&lt;0.5),"-",IFERROR('Tabel 5 Be'!C24/'Tabel 5 F'!C24*100,"-"))</f>
        <v>2.2222222222222223</v>
      </c>
      <c r="D24" s="93">
        <f>IF(OR('Tabel 5 F'!D24&lt;5,'Tabel 5 Be'!D24&lt;0.5),"-",IFERROR('Tabel 5 Be'!D24/'Tabel 5 F'!D24*100,"-"))</f>
        <v>4.6109510086455332</v>
      </c>
      <c r="E24" s="93">
        <f>IF(OR('Tabel 5 F'!E24&lt;5,'Tabel 5 Be'!E24&lt;0.5),"-",IFERROR('Tabel 5 Be'!E24/'Tabel 5 F'!E24*100,"-"))</f>
        <v>1.6494845360824744</v>
      </c>
      <c r="F24" s="93">
        <f>IF(OR('Tabel 5 F'!F24&lt;5,'Tabel 5 Be'!F24&lt;0.5),"-",IFERROR('Tabel 5 Be'!F24/'Tabel 5 F'!F24*100,"-"))</f>
        <v>0.66006600660066006</v>
      </c>
      <c r="G24" s="93">
        <f>IF(OR('Tabel 5 F'!G24&lt;5,'Tabel 5 Be'!G24&lt;0.5),"-",IFERROR('Tabel 5 Be'!G24/'Tabel 5 F'!G24*100,"-"))</f>
        <v>0.84566596194503174</v>
      </c>
      <c r="H24" s="93">
        <f>IF(OR('Tabel 5 F'!H24&lt;5,'Tabel 5 Be'!H24&lt;0.5),"-",IFERROR('Tabel 5 Be'!H24/'Tabel 5 F'!H24*100,"-"))</f>
        <v>1.6597510373443984</v>
      </c>
      <c r="I24" s="66"/>
      <c r="J24" s="93">
        <f>IF(OR('Tabel 5 F'!J24&lt;5,'Tabel 5 Be'!J24&lt;0.5),"-",IFERROR('Tabel 5 Be'!J24/'Tabel 5 F'!J24*100,"-"))</f>
        <v>2.849336455893833</v>
      </c>
      <c r="K24" s="65"/>
    </row>
    <row r="25" spans="1:11" ht="15.75" customHeight="1" x14ac:dyDescent="0.2">
      <c r="A25" s="79" t="s">
        <v>39</v>
      </c>
      <c r="B25" s="91">
        <f>IF(OR('Tabel 5 F'!B25&lt;5,'Tabel 5 Be'!B25&lt;0.5),"-",IFERROR('Tabel 5 Be'!B25/'Tabel 5 F'!B25*100,"-"))</f>
        <v>22.09737827715356</v>
      </c>
      <c r="C25" s="91">
        <f>IF(OR('Tabel 5 F'!C25&lt;5,'Tabel 5 Be'!C25&lt;0.5),"-",IFERROR('Tabel 5 Be'!C25/'Tabel 5 F'!C25*100,"-"))</f>
        <v>2.2508038585209005</v>
      </c>
      <c r="D25" s="91">
        <f>IF(OR('Tabel 5 F'!D25&lt;5,'Tabel 5 Be'!D25&lt;0.5),"-",IFERROR('Tabel 5 Be'!D25/'Tabel 5 F'!D25*100,"-"))</f>
        <v>2.9810298102981028</v>
      </c>
      <c r="E25" s="91">
        <f>IF(OR('Tabel 5 F'!E25&lt;5,'Tabel 5 Be'!E25&lt;0.5),"-",IFERROR('Tabel 5 Be'!E25/'Tabel 5 F'!E25*100,"-"))</f>
        <v>1.1066398390342052</v>
      </c>
      <c r="F25" s="91">
        <f>IF(OR('Tabel 5 F'!F25&lt;5,'Tabel 5 Be'!F25&lt;0.5),"-",IFERROR('Tabel 5 Be'!F25/'Tabel 5 F'!F25*100,"-"))</f>
        <v>0.84337349397590367</v>
      </c>
      <c r="G25" s="91">
        <f>IF(OR('Tabel 5 F'!G25&lt;5,'Tabel 5 Be'!G25&lt;0.5),"-",IFERROR('Tabel 5 Be'!G25/'Tabel 5 F'!G25*100,"-"))</f>
        <v>0.83217753120665738</v>
      </c>
      <c r="H25" s="91">
        <f>IF(OR('Tabel 5 F'!H25&lt;5,'Tabel 5 Be'!H25&lt;0.5),"-",IFERROR('Tabel 5 Be'!H25/'Tabel 5 F'!H25*100,"-"))</f>
        <v>0.61349693251533743</v>
      </c>
      <c r="I25" s="66"/>
      <c r="J25" s="91">
        <f>IF(OR('Tabel 5 F'!J25&lt;5,'Tabel 5 Be'!J25&lt;0.5),"-",IFERROR('Tabel 5 Be'!J25/'Tabel 5 F'!J25*100,"-"))</f>
        <v>2.1926795580110499</v>
      </c>
      <c r="K25" s="65"/>
    </row>
    <row r="26" spans="1:11" ht="15.75" customHeight="1" x14ac:dyDescent="0.2">
      <c r="A26" s="88" t="s">
        <v>40</v>
      </c>
      <c r="B26" s="92">
        <f>IF(OR('Tabel 5 F'!B26&lt;5,'Tabel 5 Be'!B26&lt;0.5),"-",IFERROR('Tabel 5 Be'!B26/'Tabel 5 F'!B26*100,"-"))</f>
        <v>25.578831312017641</v>
      </c>
      <c r="C26" s="92">
        <f>IF(OR('Tabel 5 F'!C26&lt;5,'Tabel 5 Be'!C26&lt;0.5),"-",IFERROR('Tabel 5 Be'!C26/'Tabel 5 F'!C26*100,"-"))</f>
        <v>2.4945770065075923</v>
      </c>
      <c r="D26" s="92">
        <f>IF(OR('Tabel 5 F'!D26&lt;5,'Tabel 5 Be'!D26&lt;0.5),"-",IFERROR('Tabel 5 Be'!D26/'Tabel 5 F'!D26*100,"-"))</f>
        <v>2.8357621110673494</v>
      </c>
      <c r="E26" s="92">
        <f>IF(OR('Tabel 5 F'!E26&lt;5,'Tabel 5 Be'!E26&lt;0.5),"-",IFERROR('Tabel 5 Be'!E26/'Tabel 5 F'!E26*100,"-"))</f>
        <v>1.40405616224649</v>
      </c>
      <c r="F26" s="92">
        <f>IF(OR('Tabel 5 F'!F26&lt;5,'Tabel 5 Be'!F26&lt;0.5),"-",IFERROR('Tabel 5 Be'!F26/'Tabel 5 F'!F26*100,"-"))</f>
        <v>0.89430894308943099</v>
      </c>
      <c r="G26" s="92">
        <f>IF(OR('Tabel 5 F'!G26&lt;5,'Tabel 5 Be'!G26&lt;0.5),"-",IFERROR('Tabel 5 Be'!G26/'Tabel 5 F'!G26*100,"-"))</f>
        <v>0.22399999999999998</v>
      </c>
      <c r="H26" s="92">
        <f>IF(OR('Tabel 5 F'!H26&lt;5,'Tabel 5 Be'!H26&lt;0.5),"-",IFERROR('Tabel 5 Be'!H26/'Tabel 5 F'!H26*100,"-"))</f>
        <v>1.5221707478491064</v>
      </c>
      <c r="I26" s="66"/>
      <c r="J26" s="92">
        <f>IF(OR('Tabel 5 F'!J26&lt;5,'Tabel 5 Be'!J26&lt;0.5),"-",IFERROR('Tabel 5 Be'!J26/'Tabel 5 F'!J26*100,"-"))</f>
        <v>3.1567432411314265</v>
      </c>
      <c r="K26" s="65"/>
    </row>
    <row r="27" spans="1:11" ht="15.75" customHeight="1" x14ac:dyDescent="0.2">
      <c r="A27" s="83" t="s">
        <v>41</v>
      </c>
      <c r="B27" s="93">
        <f>IF(OR('Tabel 5 F'!B27&lt;5,'Tabel 5 Be'!B27&lt;0.5),"-",IFERROR('Tabel 5 Be'!B27/'Tabel 5 F'!B27*100,"-"))</f>
        <v>5.4945054945054945</v>
      </c>
      <c r="C27" s="93">
        <f>IF(OR('Tabel 5 F'!C27&lt;5,'Tabel 5 Be'!C27&lt;0.5),"-",IFERROR('Tabel 5 Be'!C27/'Tabel 5 F'!C27*100,"-"))</f>
        <v>1.2820512820512819</v>
      </c>
      <c r="D27" s="93">
        <f>IF(OR('Tabel 5 F'!D27&lt;5,'Tabel 5 Be'!D27&lt;0.5),"-",IFERROR('Tabel 5 Be'!D27/'Tabel 5 F'!D27*100,"-"))</f>
        <v>2.1660649819494582</v>
      </c>
      <c r="E27" s="93">
        <f>IF(OR('Tabel 5 F'!E27&lt;5,'Tabel 5 Be'!E27&lt;0.5),"-",IFERROR('Tabel 5 Be'!E27/'Tabel 5 F'!E27*100,"-"))</f>
        <v>1.1142061281337048</v>
      </c>
      <c r="F27" s="93">
        <f>IF(OR('Tabel 5 F'!F27&lt;5,'Tabel 5 Be'!F27&lt;0.5),"-",IFERROR('Tabel 5 Be'!F27/'Tabel 5 F'!F27*100,"-"))</f>
        <v>0.36764705882352938</v>
      </c>
      <c r="G27" s="93">
        <f>IF(OR('Tabel 5 F'!G27&lt;5,'Tabel 5 Be'!G27&lt;0.5),"-",IFERROR('Tabel 5 Be'!G27/'Tabel 5 F'!G27*100,"-"))</f>
        <v>1.1464968152866242</v>
      </c>
      <c r="H27" s="93">
        <f>IF(OR('Tabel 5 F'!H27&lt;5,'Tabel 5 Be'!H27&lt;0.5),"-",IFERROR('Tabel 5 Be'!H27/'Tabel 5 F'!H27*100,"-"))</f>
        <v>0.5617977528089888</v>
      </c>
      <c r="I27" s="66"/>
      <c r="J27" s="93">
        <f>IF(OR('Tabel 5 F'!J27&lt;5,'Tabel 5 Be'!J27&lt;0.5),"-",IFERROR('Tabel 5 Be'!J27/'Tabel 5 F'!J27*100,"-"))</f>
        <v>1.3235294117647058</v>
      </c>
      <c r="K27" s="65"/>
    </row>
    <row r="28" spans="1:11" ht="15.75" customHeight="1" x14ac:dyDescent="0.2">
      <c r="A28" s="79" t="s">
        <v>42</v>
      </c>
      <c r="B28" s="91">
        <f>IF(OR('Tabel 5 F'!B28&lt;5,'Tabel 5 Be'!B28&lt;0.5),"-",IFERROR('Tabel 5 Be'!B28/'Tabel 5 F'!B28*100,"-"))</f>
        <v>50.867052023121381</v>
      </c>
      <c r="C28" s="91">
        <f>IF(OR('Tabel 5 F'!C28&lt;5,'Tabel 5 Be'!C28&lt;0.5),"-",IFERROR('Tabel 5 Be'!C28/'Tabel 5 F'!C28*100,"-"))</f>
        <v>18.13953488372093</v>
      </c>
      <c r="D28" s="91">
        <f>IF(OR('Tabel 5 F'!D28&lt;5,'Tabel 5 Be'!D28&lt;0.5),"-",IFERROR('Tabel 5 Be'!D28/'Tabel 5 F'!D28*100,"-"))</f>
        <v>9.5505617977528079</v>
      </c>
      <c r="E28" s="91">
        <f>IF(OR('Tabel 5 F'!E28&lt;5,'Tabel 5 Be'!E28&lt;0.5),"-",IFERROR('Tabel 5 Be'!E28/'Tabel 5 F'!E28*100,"-"))</f>
        <v>5.5944055944055942</v>
      </c>
      <c r="F28" s="91">
        <f>IF(OR('Tabel 5 F'!F28&lt;5,'Tabel 5 Be'!F28&lt;0.5),"-",IFERROR('Tabel 5 Be'!F28/'Tabel 5 F'!F28*100,"-"))</f>
        <v>2.1582733812949639</v>
      </c>
      <c r="G28" s="91">
        <f>IF(OR('Tabel 5 F'!G28&lt;5,'Tabel 5 Be'!G28&lt;0.5),"-",IFERROR('Tabel 5 Be'!G28/'Tabel 5 F'!G28*100,"-"))</f>
        <v>2.9577464788732395</v>
      </c>
      <c r="H28" s="91">
        <f>IF(OR('Tabel 5 F'!H28&lt;5,'Tabel 5 Be'!H28&lt;0.5),"-",IFERROR('Tabel 5 Be'!H28/'Tabel 5 F'!H28*100,"-"))</f>
        <v>3.5661218424962851</v>
      </c>
      <c r="I28" s="66"/>
      <c r="J28" s="91">
        <f>IF(OR('Tabel 5 F'!J28&lt;5,'Tabel 5 Be'!J28&lt;0.5),"-",IFERROR('Tabel 5 Be'!J28/'Tabel 5 F'!J28*100,"-"))</f>
        <v>5.7450628366247756</v>
      </c>
      <c r="K28" s="65"/>
    </row>
    <row r="29" spans="1:11" ht="15.75" customHeight="1" x14ac:dyDescent="0.2">
      <c r="A29" s="88" t="s">
        <v>43</v>
      </c>
      <c r="B29" s="92">
        <f>IF(OR('Tabel 5 F'!B29&lt;5,'Tabel 5 Be'!B29&lt;0.5),"-",IFERROR('Tabel 5 Be'!B29/'Tabel 5 F'!B29*100,"-"))</f>
        <v>7.6923076923076925</v>
      </c>
      <c r="C29" s="92" t="str">
        <f>IF(OR('Tabel 5 F'!C29&lt;5,'Tabel 5 Be'!C29&lt;0.5),"-",IFERROR('Tabel 5 Be'!C29/'Tabel 5 F'!C29*100,"-"))</f>
        <v>-</v>
      </c>
      <c r="D29" s="92" t="str">
        <f>IF(OR('Tabel 5 F'!D29&lt;5,'Tabel 5 Be'!D29&lt;0.5),"-",IFERROR('Tabel 5 Be'!D29/'Tabel 5 F'!D29*100,"-"))</f>
        <v>-</v>
      </c>
      <c r="E29" s="92" t="str">
        <f>IF(OR('Tabel 5 F'!E29&lt;5,'Tabel 5 Be'!E29&lt;0.5),"-",IFERROR('Tabel 5 Be'!E29/'Tabel 5 F'!E29*100,"-"))</f>
        <v>-</v>
      </c>
      <c r="F29" s="92">
        <f>IF(OR('Tabel 5 F'!F29&lt;5,'Tabel 5 Be'!F29&lt;0.5),"-",IFERROR('Tabel 5 Be'!F29/'Tabel 5 F'!F29*100,"-"))</f>
        <v>1.9801980198019802</v>
      </c>
      <c r="G29" s="92">
        <f>IF(OR('Tabel 5 F'!G29&lt;5,'Tabel 5 Be'!G29&lt;0.5),"-",IFERROR('Tabel 5 Be'!G29/'Tabel 5 F'!G29*100,"-"))</f>
        <v>0.20161290322580644</v>
      </c>
      <c r="H29" s="92" t="str">
        <f>IF(OR('Tabel 5 F'!H29&lt;5,'Tabel 5 Be'!H29&lt;0.5),"-",IFERROR('Tabel 5 Be'!H29/'Tabel 5 F'!H29*100,"-"))</f>
        <v>-</v>
      </c>
      <c r="I29" s="66"/>
      <c r="J29" s="92">
        <f>IF(OR('Tabel 5 F'!J29&lt;5,'Tabel 5 Be'!J29&lt;0.5),"-",IFERROR('Tabel 5 Be'!J29/'Tabel 5 F'!J29*100,"-"))</f>
        <v>0.59171597633136097</v>
      </c>
      <c r="K29" s="65"/>
    </row>
    <row r="30" spans="1:11" ht="15.75" customHeight="1" x14ac:dyDescent="0.2">
      <c r="A30" s="83" t="s">
        <v>44</v>
      </c>
      <c r="B30" s="93">
        <f>IF(OR('Tabel 5 F'!B30&lt;5,'Tabel 5 Be'!B30&lt;0.5),"-",IFERROR('Tabel 5 Be'!B30/'Tabel 5 F'!B30*100,"-"))</f>
        <v>31.428571428571427</v>
      </c>
      <c r="C30" s="93">
        <f>IF(OR('Tabel 5 F'!C30&lt;5,'Tabel 5 Be'!C30&lt;0.5),"-",IFERROR('Tabel 5 Be'!C30/'Tabel 5 F'!C30*100,"-"))</f>
        <v>21.212121212121211</v>
      </c>
      <c r="D30" s="93">
        <f>IF(OR('Tabel 5 F'!D30&lt;5,'Tabel 5 Be'!D30&lt;0.5),"-",IFERROR('Tabel 5 Be'!D30/'Tabel 5 F'!D30*100,"-"))</f>
        <v>11.023622047244094</v>
      </c>
      <c r="E30" s="93">
        <f>IF(OR('Tabel 5 F'!E30&lt;5,'Tabel 5 Be'!E30&lt;0.5),"-",IFERROR('Tabel 5 Be'!E30/'Tabel 5 F'!E30*100,"-"))</f>
        <v>3.8288288288288284</v>
      </c>
      <c r="F30" s="93">
        <f>IF(OR('Tabel 5 F'!F30&lt;5,'Tabel 5 Be'!F30&lt;0.5),"-",IFERROR('Tabel 5 Be'!F30/'Tabel 5 F'!F30*100,"-"))</f>
        <v>3.2846715328467155</v>
      </c>
      <c r="G30" s="93">
        <f>IF(OR('Tabel 5 F'!G30&lt;5,'Tabel 5 Be'!G30&lt;0.5),"-",IFERROR('Tabel 5 Be'!G30/'Tabel 5 F'!G30*100,"-"))</f>
        <v>1.514059120403749</v>
      </c>
      <c r="H30" s="93">
        <f>IF(OR('Tabel 5 F'!H30&lt;5,'Tabel 5 Be'!H30&lt;0.5),"-",IFERROR('Tabel 5 Be'!H30/'Tabel 5 F'!H30*100,"-"))</f>
        <v>1.6607354685646498</v>
      </c>
      <c r="I30" s="66"/>
      <c r="J30" s="93">
        <f>IF(OR('Tabel 5 F'!J30&lt;5,'Tabel 5 Be'!J30&lt;0.5),"-",IFERROR('Tabel 5 Be'!J30/'Tabel 5 F'!J30*100,"-"))</f>
        <v>2.958956411072224</v>
      </c>
      <c r="K30" s="65"/>
    </row>
    <row r="31" spans="1:11" ht="15.75" customHeight="1" x14ac:dyDescent="0.2">
      <c r="A31" s="79" t="s">
        <v>45</v>
      </c>
      <c r="B31" s="91">
        <f>IF(OR('Tabel 5 F'!B31&lt;5,'Tabel 5 Be'!B31&lt;0.5),"-",IFERROR('Tabel 5 Be'!B31/'Tabel 5 F'!B31*100,"-"))</f>
        <v>27.27272727272727</v>
      </c>
      <c r="C31" s="91">
        <f>IF(OR('Tabel 5 F'!C31&lt;5,'Tabel 5 Be'!C31&lt;0.5),"-",IFERROR('Tabel 5 Be'!C31/'Tabel 5 F'!C31*100,"-"))</f>
        <v>18.181818181818183</v>
      </c>
      <c r="D31" s="91">
        <f>IF(OR('Tabel 5 F'!D31&lt;5,'Tabel 5 Be'!D31&lt;0.5),"-",IFERROR('Tabel 5 Be'!D31/'Tabel 5 F'!D31*100,"-"))</f>
        <v>4.7619047619047619</v>
      </c>
      <c r="E31" s="91">
        <f>IF(OR('Tabel 5 F'!E31&lt;5,'Tabel 5 Be'!E31&lt;0.5),"-",IFERROR('Tabel 5 Be'!E31/'Tabel 5 F'!E31*100,"-"))</f>
        <v>1.7543859649122806</v>
      </c>
      <c r="F31" s="91">
        <f>IF(OR('Tabel 5 F'!F31&lt;5,'Tabel 5 Be'!F31&lt;0.5),"-",IFERROR('Tabel 5 Be'!F31/'Tabel 5 F'!F31*100,"-"))</f>
        <v>6.0606060606060606</v>
      </c>
      <c r="G31" s="91">
        <f>IF(OR('Tabel 5 F'!G31&lt;5,'Tabel 5 Be'!G31&lt;0.5),"-",IFERROR('Tabel 5 Be'!G31/'Tabel 5 F'!G31*100,"-"))</f>
        <v>1.3274336283185841</v>
      </c>
      <c r="H31" s="91">
        <f>IF(OR('Tabel 5 F'!H31&lt;5,'Tabel 5 Be'!H31&lt;0.5),"-",IFERROR('Tabel 5 Be'!H31/'Tabel 5 F'!H31*100,"-"))</f>
        <v>2.0920502092050208</v>
      </c>
      <c r="I31" s="66"/>
      <c r="J31" s="91">
        <f>IF(OR('Tabel 5 F'!J31&lt;5,'Tabel 5 Be'!J31&lt;0.5),"-",IFERROR('Tabel 5 Be'!J31/'Tabel 5 F'!J31*100,"-"))</f>
        <v>2.5670945157526255</v>
      </c>
      <c r="K31" s="65"/>
    </row>
    <row r="32" spans="1:11" ht="15.75" customHeight="1" x14ac:dyDescent="0.2">
      <c r="A32" s="88" t="s">
        <v>46</v>
      </c>
      <c r="B32" s="92">
        <f>IF(OR('Tabel 5 F'!B32&lt;5,'Tabel 5 Be'!B32&lt;0.5),"-",IFERROR('Tabel 5 Be'!B32/'Tabel 5 F'!B32*100,"-"))</f>
        <v>54.054054054054056</v>
      </c>
      <c r="C32" s="92">
        <f>IF(OR('Tabel 5 F'!C32&lt;5,'Tabel 5 Be'!C32&lt;0.5),"-",IFERROR('Tabel 5 Be'!C32/'Tabel 5 F'!C32*100,"-"))</f>
        <v>16.666666666666664</v>
      </c>
      <c r="D32" s="92">
        <f>IF(OR('Tabel 5 F'!D32&lt;5,'Tabel 5 Be'!D32&lt;0.5),"-",IFERROR('Tabel 5 Be'!D32/'Tabel 5 F'!D32*100,"-"))</f>
        <v>10.784313725490197</v>
      </c>
      <c r="E32" s="92">
        <f>IF(OR('Tabel 5 F'!E32&lt;5,'Tabel 5 Be'!E32&lt;0.5),"-",IFERROR('Tabel 5 Be'!E32/'Tabel 5 F'!E32*100,"-"))</f>
        <v>3.870967741935484</v>
      </c>
      <c r="F32" s="92">
        <f>IF(OR('Tabel 5 F'!F32&lt;5,'Tabel 5 Be'!F32&lt;0.5),"-",IFERROR('Tabel 5 Be'!F32/'Tabel 5 F'!F32*100,"-"))</f>
        <v>3.6199095022624439</v>
      </c>
      <c r="G32" s="92">
        <f>IF(OR('Tabel 5 F'!G32&lt;5,'Tabel 5 Be'!G32&lt;0.5),"-",IFERROR('Tabel 5 Be'!G32/'Tabel 5 F'!G32*100,"-"))</f>
        <v>1.4418125643666324</v>
      </c>
      <c r="H32" s="92">
        <f>IF(OR('Tabel 5 F'!H32&lt;5,'Tabel 5 Be'!H32&lt;0.5),"-",IFERROR('Tabel 5 Be'!H32/'Tabel 5 F'!H32*100,"-"))</f>
        <v>1.89873417721519</v>
      </c>
      <c r="I32" s="66"/>
      <c r="J32" s="92">
        <f>IF(OR('Tabel 5 F'!J32&lt;5,'Tabel 5 Be'!J32&lt;0.5),"-",IFERROR('Tabel 5 Be'!J32/'Tabel 5 F'!J32*100,"-"))</f>
        <v>4.0476190476190474</v>
      </c>
      <c r="K32" s="65"/>
    </row>
    <row r="33" spans="1:11" ht="15.75" customHeight="1" x14ac:dyDescent="0.2">
      <c r="A33" s="83" t="s">
        <v>47</v>
      </c>
      <c r="B33" s="93">
        <f>IF(OR('Tabel 5 F'!B33&lt;5,'Tabel 5 Be'!B33&lt;0.5),"-",IFERROR('Tabel 5 Be'!B33/'Tabel 5 F'!B33*100,"-"))</f>
        <v>27.339449541284406</v>
      </c>
      <c r="C33" s="93">
        <f>IF(OR('Tabel 5 F'!C33&lt;5,'Tabel 5 Be'!C33&lt;0.5),"-",IFERROR('Tabel 5 Be'!C33/'Tabel 5 F'!C33*100,"-"))</f>
        <v>9.3693693693693696</v>
      </c>
      <c r="D33" s="93">
        <f>IF(OR('Tabel 5 F'!D33&lt;5,'Tabel 5 Be'!D33&lt;0.5),"-",IFERROR('Tabel 5 Be'!D33/'Tabel 5 F'!D33*100,"-"))</f>
        <v>4.8840048840048844</v>
      </c>
      <c r="E33" s="93">
        <f>IF(OR('Tabel 5 F'!E33&lt;5,'Tabel 5 Be'!E33&lt;0.5),"-",IFERROR('Tabel 5 Be'!E33/'Tabel 5 F'!E33*100,"-"))</f>
        <v>3.4183919114106884</v>
      </c>
      <c r="F33" s="93">
        <f>IF(OR('Tabel 5 F'!F33&lt;5,'Tabel 5 Be'!F33&lt;0.5),"-",IFERROR('Tabel 5 Be'!F33/'Tabel 5 F'!F33*100,"-"))</f>
        <v>1.9417475728155338</v>
      </c>
      <c r="G33" s="93">
        <f>IF(OR('Tabel 5 F'!G33&lt;5,'Tabel 5 Be'!G33&lt;0.5),"-",IFERROR('Tabel 5 Be'!G33/'Tabel 5 F'!G33*100,"-"))</f>
        <v>1.0091302258529553</v>
      </c>
      <c r="H33" s="93">
        <f>IF(OR('Tabel 5 F'!H33&lt;5,'Tabel 5 Be'!H33&lt;0.5),"-",IFERROR('Tabel 5 Be'!H33/'Tabel 5 F'!H33*100,"-"))</f>
        <v>2.9085872576177287</v>
      </c>
      <c r="I33" s="66"/>
      <c r="J33" s="93">
        <f>IF(OR('Tabel 5 F'!J33&lt;5,'Tabel 5 Be'!J33&lt;0.5),"-",IFERROR('Tabel 5 Be'!J33/'Tabel 5 F'!J33*100,"-"))</f>
        <v>4.7210300429184553</v>
      </c>
      <c r="K33" s="65"/>
    </row>
    <row r="34" spans="1:11" ht="15.75" customHeight="1" x14ac:dyDescent="0.2">
      <c r="A34" s="79" t="s">
        <v>48</v>
      </c>
      <c r="B34" s="91">
        <f>IF(OR('Tabel 5 F'!B34&lt;5,'Tabel 5 Be'!B34&lt;0.5),"-",IFERROR('Tabel 5 Be'!B34/'Tabel 5 F'!B34*100,"-"))</f>
        <v>12.51798561151079</v>
      </c>
      <c r="C34" s="91">
        <f>IF(OR('Tabel 5 F'!C34&lt;5,'Tabel 5 Be'!C34&lt;0.5),"-",IFERROR('Tabel 5 Be'!C34/'Tabel 5 F'!C34*100,"-"))</f>
        <v>1.7150395778364116</v>
      </c>
      <c r="D34" s="91">
        <f>IF(OR('Tabel 5 F'!D34&lt;5,'Tabel 5 Be'!D34&lt;0.5),"-",IFERROR('Tabel 5 Be'!D34/'Tabel 5 F'!D34*100,"-"))</f>
        <v>2.1643109540636045</v>
      </c>
      <c r="E34" s="91">
        <f>IF(OR('Tabel 5 F'!E34&lt;5,'Tabel 5 Be'!E34&lt;0.5),"-",IFERROR('Tabel 5 Be'!E34/'Tabel 5 F'!E34*100,"-"))</f>
        <v>1.0810810810810811</v>
      </c>
      <c r="F34" s="91">
        <f>IF(OR('Tabel 5 F'!F34&lt;5,'Tabel 5 Be'!F34&lt;0.5),"-",IFERROR('Tabel 5 Be'!F34/'Tabel 5 F'!F34*100,"-"))</f>
        <v>0.65146579804560267</v>
      </c>
      <c r="G34" s="91">
        <f>IF(OR('Tabel 5 F'!G34&lt;5,'Tabel 5 Be'!G34&lt;0.5),"-",IFERROR('Tabel 5 Be'!G34/'Tabel 5 F'!G34*100,"-"))</f>
        <v>0.89772927301531424</v>
      </c>
      <c r="H34" s="91">
        <f>IF(OR('Tabel 5 F'!H34&lt;5,'Tabel 5 Be'!H34&lt;0.5),"-",IFERROR('Tabel 5 Be'!H34/'Tabel 5 F'!H34*100,"-"))</f>
        <v>0.58453237410071945</v>
      </c>
      <c r="I34" s="66"/>
      <c r="J34" s="91">
        <f>IF(OR('Tabel 5 F'!J34&lt;5,'Tabel 5 Be'!J34&lt;0.5),"-",IFERROR('Tabel 5 Be'!J34/'Tabel 5 F'!J34*100,"-"))</f>
        <v>1.559395508459269</v>
      </c>
      <c r="K34" s="65"/>
    </row>
    <row r="35" spans="1:11" ht="15.75" customHeight="1" x14ac:dyDescent="0.2">
      <c r="A35" s="88" t="s">
        <v>49</v>
      </c>
      <c r="B35" s="92">
        <f>IF(OR('Tabel 5 F'!B35&lt;5,'Tabel 5 Be'!B35&lt;0.5),"-",IFERROR('Tabel 5 Be'!B35/'Tabel 5 F'!B35*100,"-"))</f>
        <v>17.426273458445042</v>
      </c>
      <c r="C35" s="92">
        <f>IF(OR('Tabel 5 F'!C35&lt;5,'Tabel 5 Be'!C35&lt;0.5),"-",IFERROR('Tabel 5 Be'!C35/'Tabel 5 F'!C35*100,"-"))</f>
        <v>1.7241379310344827</v>
      </c>
      <c r="D35" s="92">
        <f>IF(OR('Tabel 5 F'!D35&lt;5,'Tabel 5 Be'!D35&lt;0.5),"-",IFERROR('Tabel 5 Be'!D35/'Tabel 5 F'!D35*100,"-"))</f>
        <v>1.8085908063300677</v>
      </c>
      <c r="E35" s="92">
        <f>IF(OR('Tabel 5 F'!E35&lt;5,'Tabel 5 Be'!E35&lt;0.5),"-",IFERROR('Tabel 5 Be'!E35/'Tabel 5 F'!E35*100,"-"))</f>
        <v>1.1824324324324325</v>
      </c>
      <c r="F35" s="92">
        <f>IF(OR('Tabel 5 F'!F35&lt;5,'Tabel 5 Be'!F35&lt;0.5),"-",IFERROR('Tabel 5 Be'!F35/'Tabel 5 F'!F35*100,"-"))</f>
        <v>1.0550996483001172</v>
      </c>
      <c r="G35" s="92">
        <f>IF(OR('Tabel 5 F'!G35&lt;5,'Tabel 5 Be'!G35&lt;0.5),"-",IFERROR('Tabel 5 Be'!G35/'Tabel 5 F'!G35*100,"-"))</f>
        <v>1.2595837897042717</v>
      </c>
      <c r="H35" s="92">
        <f>IF(OR('Tabel 5 F'!H35&lt;5,'Tabel 5 Be'!H35&lt;0.5),"-",IFERROR('Tabel 5 Be'!H35/'Tabel 5 F'!H35*100,"-"))</f>
        <v>1.0241404535479151</v>
      </c>
      <c r="I35" s="66"/>
      <c r="J35" s="92">
        <f>IF(OR('Tabel 5 F'!J35&lt;5,'Tabel 5 Be'!J35&lt;0.5),"-",IFERROR('Tabel 5 Be'!J35/'Tabel 5 F'!J35*100,"-"))</f>
        <v>1.9080033003300327</v>
      </c>
      <c r="K35" s="65"/>
    </row>
    <row r="36" spans="1:11" ht="15.75" customHeight="1" x14ac:dyDescent="0.2">
      <c r="A36" s="83" t="s">
        <v>50</v>
      </c>
      <c r="B36" s="93">
        <f>IF(OR('Tabel 5 F'!B36&lt;5,'Tabel 5 Be'!B36&lt;0.5),"-",IFERROR('Tabel 5 Be'!B36/'Tabel 5 F'!B36*100,"-"))</f>
        <v>25.901639344262296</v>
      </c>
      <c r="C36" s="93">
        <f>IF(OR('Tabel 5 F'!C36&lt;5,'Tabel 5 Be'!C36&lt;0.5),"-",IFERROR('Tabel 5 Be'!C36/'Tabel 5 F'!C36*100,"-"))</f>
        <v>9.4679186228482006</v>
      </c>
      <c r="D36" s="93">
        <f>IF(OR('Tabel 5 F'!D36&lt;5,'Tabel 5 Be'!D36&lt;0.5),"-",IFERROR('Tabel 5 Be'!D36/'Tabel 5 F'!D36*100,"-"))</f>
        <v>5.7056357708430365</v>
      </c>
      <c r="E36" s="93">
        <f>IF(OR('Tabel 5 F'!E36&lt;5,'Tabel 5 Be'!E36&lt;0.5),"-",IFERROR('Tabel 5 Be'!E36/'Tabel 5 F'!E36*100,"-"))</f>
        <v>2.8443371832442681</v>
      </c>
      <c r="F36" s="93">
        <f>IF(OR('Tabel 5 F'!F36&lt;5,'Tabel 5 Be'!F36&lt;0.5),"-",IFERROR('Tabel 5 Be'!F36/'Tabel 5 F'!F36*100,"-"))</f>
        <v>2.3032200357781756</v>
      </c>
      <c r="G36" s="93">
        <f>IF(OR('Tabel 5 F'!G36&lt;5,'Tabel 5 Be'!G36&lt;0.5),"-",IFERROR('Tabel 5 Be'!G36/'Tabel 5 F'!G36*100,"-"))</f>
        <v>1.7421159715157681</v>
      </c>
      <c r="H36" s="93">
        <f>IF(OR('Tabel 5 F'!H36&lt;5,'Tabel 5 Be'!H36&lt;0.5),"-",IFERROR('Tabel 5 Be'!H36/'Tabel 5 F'!H36*100,"-"))</f>
        <v>2.3024721279689775</v>
      </c>
      <c r="I36" s="66"/>
      <c r="J36" s="93">
        <f>IF(OR('Tabel 5 F'!J36&lt;5,'Tabel 5 Be'!J36&lt;0.5),"-",IFERROR('Tabel 5 Be'!J36/'Tabel 5 F'!J36*100,"-"))</f>
        <v>4.0681466184821886</v>
      </c>
      <c r="K36" s="65"/>
    </row>
    <row r="37" spans="1:11" ht="15.75" customHeight="1" x14ac:dyDescent="0.2">
      <c r="A37" s="79" t="s">
        <v>51</v>
      </c>
      <c r="B37" s="91">
        <f>IF(OR('Tabel 5 F'!B37&lt;5,'Tabel 5 Be'!B37&lt;0.5),"-",IFERROR('Tabel 5 Be'!B37/'Tabel 5 F'!B37*100,"-"))</f>
        <v>14.579217700513631</v>
      </c>
      <c r="C37" s="91">
        <f>IF(OR('Tabel 5 F'!C37&lt;5,'Tabel 5 Be'!C37&lt;0.5),"-",IFERROR('Tabel 5 Be'!C37/'Tabel 5 F'!C37*100,"-"))</f>
        <v>4.4846916774471755</v>
      </c>
      <c r="D37" s="91">
        <f>IF(OR('Tabel 5 F'!D37&lt;5,'Tabel 5 Be'!D37&lt;0.5),"-",IFERROR('Tabel 5 Be'!D37/'Tabel 5 F'!D37*100,"-"))</f>
        <v>2.7818448023426061</v>
      </c>
      <c r="E37" s="91">
        <f>IF(OR('Tabel 5 F'!E37&lt;5,'Tabel 5 Be'!E37&lt;0.5),"-",IFERROR('Tabel 5 Be'!E37/'Tabel 5 F'!E37*100,"-"))</f>
        <v>2.0561626130889437</v>
      </c>
      <c r="F37" s="91">
        <f>IF(OR('Tabel 5 F'!F37&lt;5,'Tabel 5 Be'!F37&lt;0.5),"-",IFERROR('Tabel 5 Be'!F37/'Tabel 5 F'!F37*100,"-"))</f>
        <v>1.815696993361968</v>
      </c>
      <c r="G37" s="91">
        <f>IF(OR('Tabel 5 F'!G37&lt;5,'Tabel 5 Be'!G37&lt;0.5),"-",IFERROR('Tabel 5 Be'!G37/'Tabel 5 F'!G37*100,"-"))</f>
        <v>1.928203305491381</v>
      </c>
      <c r="H37" s="91">
        <f>IF(OR('Tabel 5 F'!H37&lt;5,'Tabel 5 Be'!H37&lt;0.5),"-",IFERROR('Tabel 5 Be'!H37/'Tabel 5 F'!H37*100,"-"))</f>
        <v>1.9990701999070202</v>
      </c>
      <c r="I37" s="66"/>
      <c r="J37" s="91">
        <f>IF(OR('Tabel 5 F'!J37&lt;5,'Tabel 5 Be'!J37&lt;0.5),"-",IFERROR('Tabel 5 Be'!J37/'Tabel 5 F'!J37*100,"-"))</f>
        <v>3.0234409993530087</v>
      </c>
      <c r="K37" s="65"/>
    </row>
    <row r="38" spans="1:11" ht="15.75" customHeight="1" x14ac:dyDescent="0.2">
      <c r="A38" s="88" t="s">
        <v>52</v>
      </c>
      <c r="B38" s="92">
        <f>IF(OR('Tabel 5 F'!B38&lt;5,'Tabel 5 Be'!B38&lt;0.5),"-",IFERROR('Tabel 5 Be'!B38/'Tabel 5 F'!B38*100,"-"))</f>
        <v>22.135922330097088</v>
      </c>
      <c r="C38" s="92">
        <f>IF(OR('Tabel 5 F'!C38&lt;5,'Tabel 5 Be'!C38&lt;0.5),"-",IFERROR('Tabel 5 Be'!C38/'Tabel 5 F'!C38*100,"-"))</f>
        <v>6.7632850241545892</v>
      </c>
      <c r="D38" s="92">
        <f>IF(OR('Tabel 5 F'!D38&lt;5,'Tabel 5 Be'!D38&lt;0.5),"-",IFERROR('Tabel 5 Be'!D38/'Tabel 5 F'!D38*100,"-"))</f>
        <v>5.809128630705394</v>
      </c>
      <c r="E38" s="92">
        <f>IF(OR('Tabel 5 F'!E38&lt;5,'Tabel 5 Be'!E38&lt;0.5),"-",IFERROR('Tabel 5 Be'!E38/'Tabel 5 F'!E38*100,"-"))</f>
        <v>3.9249146757679183</v>
      </c>
      <c r="F38" s="92">
        <f>IF(OR('Tabel 5 F'!F38&lt;5,'Tabel 5 Be'!F38&lt;0.5),"-",IFERROR('Tabel 5 Be'!F38/'Tabel 5 F'!F38*100,"-"))</f>
        <v>5.376344086021505</v>
      </c>
      <c r="G38" s="92">
        <f>IF(OR('Tabel 5 F'!G38&lt;5,'Tabel 5 Be'!G38&lt;0.5),"-",IFERROR('Tabel 5 Be'!G38/'Tabel 5 F'!G38*100,"-"))</f>
        <v>2.7166882276843469</v>
      </c>
      <c r="H38" s="92">
        <f>IF(OR('Tabel 5 F'!H38&lt;5,'Tabel 5 Be'!H38&lt;0.5),"-",IFERROR('Tabel 5 Be'!H38/'Tabel 5 F'!H38*100,"-"))</f>
        <v>2.6869158878504673</v>
      </c>
      <c r="I38" s="66"/>
      <c r="J38" s="92">
        <f>IF(OR('Tabel 5 F'!J38&lt;5,'Tabel 5 Be'!J38&lt;0.5),"-",IFERROR('Tabel 5 Be'!J38/'Tabel 5 F'!J38*100,"-"))</f>
        <v>5.0847457627118651</v>
      </c>
      <c r="K38" s="65"/>
    </row>
    <row r="39" spans="1:11" ht="15.75" customHeight="1" x14ac:dyDescent="0.2">
      <c r="A39" s="83" t="s">
        <v>53</v>
      </c>
      <c r="B39" s="93">
        <f>IF(OR('Tabel 5 F'!B39&lt;5,'Tabel 5 Be'!B39&lt;0.5),"-",IFERROR('Tabel 5 Be'!B39/'Tabel 5 F'!B39*100,"-"))</f>
        <v>27.142857142857142</v>
      </c>
      <c r="C39" s="93">
        <f>IF(OR('Tabel 5 F'!C39&lt;5,'Tabel 5 Be'!C39&lt;0.5),"-",IFERROR('Tabel 5 Be'!C39/'Tabel 5 F'!C39*100,"-"))</f>
        <v>15.584415584415584</v>
      </c>
      <c r="D39" s="93">
        <f>IF(OR('Tabel 5 F'!D39&lt;5,'Tabel 5 Be'!D39&lt;0.5),"-",IFERROR('Tabel 5 Be'!D39/'Tabel 5 F'!D39*100,"-"))</f>
        <v>6.0559006211180124</v>
      </c>
      <c r="E39" s="93">
        <f>IF(OR('Tabel 5 F'!E39&lt;5,'Tabel 5 Be'!E39&lt;0.5),"-",IFERROR('Tabel 5 Be'!E39/'Tabel 5 F'!E39*100,"-"))</f>
        <v>2.8169014084507045</v>
      </c>
      <c r="F39" s="93" t="str">
        <f>IF(OR('Tabel 5 F'!F39&lt;5,'Tabel 5 Be'!F39&lt;0.5),"-",IFERROR('Tabel 5 Be'!F39/'Tabel 5 F'!F39*100,"-"))</f>
        <v>-</v>
      </c>
      <c r="G39" s="93">
        <f>IF(OR('Tabel 5 F'!G39&lt;5,'Tabel 5 Be'!G39&lt;0.5),"-",IFERROR('Tabel 5 Be'!G39/'Tabel 5 F'!G39*100,"-"))</f>
        <v>2.3291332569683085</v>
      </c>
      <c r="H39" s="93">
        <f>IF(OR('Tabel 5 F'!H39&lt;5,'Tabel 5 Be'!H39&lt;0.5),"-",IFERROR('Tabel 5 Be'!H39/'Tabel 5 F'!H39*100,"-"))</f>
        <v>1.8030513176144243</v>
      </c>
      <c r="I39" s="66"/>
      <c r="J39" s="93">
        <f>IF(OR('Tabel 5 F'!J39&lt;5,'Tabel 5 Be'!J39&lt;0.5),"-",IFERROR('Tabel 5 Be'!J39/'Tabel 5 F'!J39*100,"-"))</f>
        <v>3.2918506623845842</v>
      </c>
      <c r="K39" s="65"/>
    </row>
    <row r="40" spans="1:11" ht="15.75" customHeight="1" x14ac:dyDescent="0.2">
      <c r="A40" s="79" t="s">
        <v>54</v>
      </c>
      <c r="B40" s="91">
        <f>IF(OR('Tabel 5 F'!B40&lt;5,'Tabel 5 Be'!B40&lt;0.5),"-",IFERROR('Tabel 5 Be'!B40/'Tabel 5 F'!B40*100,"-"))</f>
        <v>29.213483146067414</v>
      </c>
      <c r="C40" s="91">
        <f>IF(OR('Tabel 5 F'!C40&lt;5,'Tabel 5 Be'!C40&lt;0.5),"-",IFERROR('Tabel 5 Be'!C40/'Tabel 5 F'!C40*100,"-"))</f>
        <v>11.711711711711711</v>
      </c>
      <c r="D40" s="91">
        <f>IF(OR('Tabel 5 F'!D40&lt;5,'Tabel 5 Be'!D40&lt;0.5),"-",IFERROR('Tabel 5 Be'!D40/'Tabel 5 F'!D40*100,"-"))</f>
        <v>7.4292452830188678</v>
      </c>
      <c r="E40" s="91">
        <f>IF(OR('Tabel 5 F'!E40&lt;5,'Tabel 5 Be'!E40&lt;0.5),"-",IFERROR('Tabel 5 Be'!E40/'Tabel 5 F'!E40*100,"-"))</f>
        <v>6.1874431301182895</v>
      </c>
      <c r="F40" s="91">
        <f>IF(OR('Tabel 5 F'!F40&lt;5,'Tabel 5 Be'!F40&lt;0.5),"-",IFERROR('Tabel 5 Be'!F40/'Tabel 5 F'!F40*100,"-"))</f>
        <v>4.0650406504065035</v>
      </c>
      <c r="G40" s="91">
        <f>IF(OR('Tabel 5 F'!G40&lt;5,'Tabel 5 Be'!G40&lt;0.5),"-",IFERROR('Tabel 5 Be'!G40/'Tabel 5 F'!G40*100,"-"))</f>
        <v>2.8596698113207548</v>
      </c>
      <c r="H40" s="91">
        <f>IF(OR('Tabel 5 F'!H40&lt;5,'Tabel 5 Be'!H40&lt;0.5),"-",IFERROR('Tabel 5 Be'!H40/'Tabel 5 F'!H40*100,"-"))</f>
        <v>3.7313432835820892</v>
      </c>
      <c r="I40" s="66"/>
      <c r="J40" s="91">
        <f>IF(OR('Tabel 5 F'!J40&lt;5,'Tabel 5 Be'!J40&lt;0.5),"-",IFERROR('Tabel 5 Be'!J40/'Tabel 5 F'!J40*100,"-"))</f>
        <v>5.0343878954607977</v>
      </c>
      <c r="K40" s="65"/>
    </row>
    <row r="41" spans="1:11" ht="15.75" customHeight="1" x14ac:dyDescent="0.2">
      <c r="A41" s="88" t="s">
        <v>214</v>
      </c>
      <c r="B41" s="92">
        <f>IF(OR('Tabel 5 F'!B41&lt;5,'Tabel 5 Be'!B41&lt;0.5),"-",IFERROR('Tabel 5 Be'!B41/'Tabel 5 F'!B41*100,"-"))</f>
        <v>38.309859154929576</v>
      </c>
      <c r="C41" s="92">
        <f>IF(OR('Tabel 5 F'!C41&lt;5,'Tabel 5 Be'!C41&lt;0.5),"-",IFERROR('Tabel 5 Be'!C41/'Tabel 5 F'!C41*100,"-"))</f>
        <v>10.231923601637108</v>
      </c>
      <c r="D41" s="92">
        <f>IF(OR('Tabel 5 F'!D41&lt;5,'Tabel 5 Be'!D41&lt;0.5),"-",IFERROR('Tabel 5 Be'!D41/'Tabel 5 F'!D41*100,"-"))</f>
        <v>4.6979865771812079</v>
      </c>
      <c r="E41" s="92">
        <f>IF(OR('Tabel 5 F'!E41&lt;5,'Tabel 5 Be'!E41&lt;0.5),"-",IFERROR('Tabel 5 Be'!E41/'Tabel 5 F'!E41*100,"-"))</f>
        <v>1.4670896114195082</v>
      </c>
      <c r="F41" s="92">
        <f>IF(OR('Tabel 5 F'!F41&lt;5,'Tabel 5 Be'!F41&lt;0.5),"-",IFERROR('Tabel 5 Be'!F41/'Tabel 5 F'!F41*100,"-"))</f>
        <v>1.0480887792848335</v>
      </c>
      <c r="G41" s="92">
        <f>IF(OR('Tabel 5 F'!G41&lt;5,'Tabel 5 Be'!G41&lt;0.5),"-",IFERROR('Tabel 5 Be'!G41/'Tabel 5 F'!G41*100,"-"))</f>
        <v>1.6969218626677192</v>
      </c>
      <c r="H41" s="92">
        <f>IF(OR('Tabel 5 F'!H41&lt;5,'Tabel 5 Be'!H41&lt;0.5),"-",IFERROR('Tabel 5 Be'!H41/'Tabel 5 F'!H41*100,"-"))</f>
        <v>1.5075376884422109</v>
      </c>
      <c r="I41" s="66"/>
      <c r="J41" s="92">
        <f>IF(OR('Tabel 5 F'!J41&lt;5,'Tabel 5 Be'!J41&lt;0.5),"-",IFERROR('Tabel 5 Be'!J41/'Tabel 5 F'!J41*100,"-"))</f>
        <v>5.1809449888425343</v>
      </c>
      <c r="K41" s="65"/>
    </row>
    <row r="42" spans="1:11" ht="15.75" customHeight="1" x14ac:dyDescent="0.2">
      <c r="A42" s="83" t="s">
        <v>55</v>
      </c>
      <c r="B42" s="93">
        <f>IF(OR('Tabel 5 F'!B42&lt;5,'Tabel 5 Be'!B42&lt;0.5),"-",IFERROR('Tabel 5 Be'!B42/'Tabel 5 F'!B42*100,"-"))</f>
        <v>20.738137082601053</v>
      </c>
      <c r="C42" s="93">
        <f>IF(OR('Tabel 5 F'!C42&lt;5,'Tabel 5 Be'!C42&lt;0.5),"-",IFERROR('Tabel 5 Be'!C42/'Tabel 5 F'!C42*100,"-"))</f>
        <v>7.6492537313432836</v>
      </c>
      <c r="D42" s="93">
        <f>IF(OR('Tabel 5 F'!D42&lt;5,'Tabel 5 Be'!D42&lt;0.5),"-",IFERROR('Tabel 5 Be'!D42/'Tabel 5 F'!D42*100,"-"))</f>
        <v>4.7104247104247108</v>
      </c>
      <c r="E42" s="93">
        <f>IF(OR('Tabel 5 F'!E42&lt;5,'Tabel 5 Be'!E42&lt;0.5),"-",IFERROR('Tabel 5 Be'!E42/'Tabel 5 F'!E42*100,"-"))</f>
        <v>3.2281731474688184</v>
      </c>
      <c r="F42" s="93">
        <f>IF(OR('Tabel 5 F'!F42&lt;5,'Tabel 5 Be'!F42&lt;0.5),"-",IFERROR('Tabel 5 Be'!F42/'Tabel 5 F'!F42*100,"-"))</f>
        <v>2.8346456692913384</v>
      </c>
      <c r="G42" s="93">
        <f>IF(OR('Tabel 5 F'!G42&lt;5,'Tabel 5 Be'!G42&lt;0.5),"-",IFERROR('Tabel 5 Be'!G42/'Tabel 5 F'!G42*100,"-"))</f>
        <v>1.8055555555555554</v>
      </c>
      <c r="H42" s="93">
        <f>IF(OR('Tabel 5 F'!H42&lt;5,'Tabel 5 Be'!H42&lt;0.5),"-",IFERROR('Tabel 5 Be'!H42/'Tabel 5 F'!H42*100,"-"))</f>
        <v>3.0952380952380953</v>
      </c>
      <c r="I42" s="66"/>
      <c r="J42" s="93">
        <f>IF(OR('Tabel 5 F'!J42&lt;5,'Tabel 5 Be'!J42&lt;0.5),"-",IFERROR('Tabel 5 Be'!J42/'Tabel 5 F'!J42*100,"-"))</f>
        <v>5.3877139979859008</v>
      </c>
      <c r="K42" s="65"/>
    </row>
    <row r="43" spans="1:11" ht="15.75" customHeight="1" x14ac:dyDescent="0.2">
      <c r="A43" s="79" t="s">
        <v>56</v>
      </c>
      <c r="B43" s="91">
        <f>IF(OR('Tabel 5 F'!B43&lt;5,'Tabel 5 Be'!B43&lt;0.5),"-",IFERROR('Tabel 5 Be'!B43/'Tabel 5 F'!B43*100,"-"))</f>
        <v>31.690140845070424</v>
      </c>
      <c r="C43" s="91">
        <f>IF(OR('Tabel 5 F'!C43&lt;5,'Tabel 5 Be'!C43&lt;0.5),"-",IFERROR('Tabel 5 Be'!C43/'Tabel 5 F'!C43*100,"-"))</f>
        <v>14.285714285714285</v>
      </c>
      <c r="D43" s="91">
        <f>IF(OR('Tabel 5 F'!D43&lt;5,'Tabel 5 Be'!D43&lt;0.5),"-",IFERROR('Tabel 5 Be'!D43/'Tabel 5 F'!D43*100,"-"))</f>
        <v>12.820512820512819</v>
      </c>
      <c r="E43" s="91">
        <f>IF(OR('Tabel 5 F'!E43&lt;5,'Tabel 5 Be'!E43&lt;0.5),"-",IFERROR('Tabel 5 Be'!E43/'Tabel 5 F'!E43*100,"-"))</f>
        <v>3.0612244897959182</v>
      </c>
      <c r="F43" s="91">
        <f>IF(OR('Tabel 5 F'!F43&lt;5,'Tabel 5 Be'!F43&lt;0.5),"-",IFERROR('Tabel 5 Be'!F43/'Tabel 5 F'!F43*100,"-"))</f>
        <v>4.6875</v>
      </c>
      <c r="G43" s="91">
        <f>IF(OR('Tabel 5 F'!G43&lt;5,'Tabel 5 Be'!G43&lt;0.5),"-",IFERROR('Tabel 5 Be'!G43/'Tabel 5 F'!G43*100,"-"))</f>
        <v>2.8985507246376812</v>
      </c>
      <c r="H43" s="91">
        <f>IF(OR('Tabel 5 F'!H43&lt;5,'Tabel 5 Be'!H43&lt;0.5),"-",IFERROR('Tabel 5 Be'!H43/'Tabel 5 F'!H43*100,"-"))</f>
        <v>2.4050632911392404</v>
      </c>
      <c r="I43" s="66"/>
      <c r="J43" s="91">
        <f>IF(OR('Tabel 5 F'!J43&lt;5,'Tabel 5 Be'!J43&lt;0.5),"-",IFERROR('Tabel 5 Be'!J43/'Tabel 5 F'!J43*100,"-"))</f>
        <v>6.8227424749163879</v>
      </c>
      <c r="K43" s="65"/>
    </row>
    <row r="44" spans="1:11" ht="15.75" customHeight="1" x14ac:dyDescent="0.2">
      <c r="A44" s="88" t="s">
        <v>57</v>
      </c>
      <c r="B44" s="92">
        <f>IF(OR('Tabel 5 F'!B44&lt;5,'Tabel 5 Be'!B44&lt;0.5),"-",IFERROR('Tabel 5 Be'!B44/'Tabel 5 F'!B44*100,"-"))</f>
        <v>25.144843568945539</v>
      </c>
      <c r="C44" s="92">
        <f>IF(OR('Tabel 5 F'!C44&lt;5,'Tabel 5 Be'!C44&lt;0.5),"-",IFERROR('Tabel 5 Be'!C44/'Tabel 5 F'!C44*100,"-"))</f>
        <v>19.222462203023756</v>
      </c>
      <c r="D44" s="92">
        <f>IF(OR('Tabel 5 F'!D44&lt;5,'Tabel 5 Be'!D44&lt;0.5),"-",IFERROR('Tabel 5 Be'!D44/'Tabel 5 F'!D44*100,"-"))</f>
        <v>14.603616133518777</v>
      </c>
      <c r="E44" s="92">
        <f>IF(OR('Tabel 5 F'!E44&lt;5,'Tabel 5 Be'!E44&lt;0.5),"-",IFERROR('Tabel 5 Be'!E44/'Tabel 5 F'!E44*100,"-"))</f>
        <v>10.791366906474821</v>
      </c>
      <c r="F44" s="92">
        <f>IF(OR('Tabel 5 F'!F44&lt;5,'Tabel 5 Be'!F44&lt;0.5),"-",IFERROR('Tabel 5 Be'!F44/'Tabel 5 F'!F44*100,"-"))</f>
        <v>5.6179775280898872</v>
      </c>
      <c r="G44" s="92">
        <f>IF(OR('Tabel 5 F'!G44&lt;5,'Tabel 5 Be'!G44&lt;0.5),"-",IFERROR('Tabel 5 Be'!G44/'Tabel 5 F'!G44*100,"-"))</f>
        <v>3.3018867924528301</v>
      </c>
      <c r="H44" s="92">
        <f>IF(OR('Tabel 5 F'!H44&lt;5,'Tabel 5 Be'!H44&lt;0.5),"-",IFERROR('Tabel 5 Be'!H44/'Tabel 5 F'!H44*100,"-"))</f>
        <v>3.7037037037037033</v>
      </c>
      <c r="I44" s="66"/>
      <c r="J44" s="92">
        <f>IF(OR('Tabel 5 F'!J44&lt;5,'Tabel 5 Be'!J44&lt;0.5),"-",IFERROR('Tabel 5 Be'!J44/'Tabel 5 F'!J44*100,"-"))</f>
        <v>11.850402261361165</v>
      </c>
      <c r="K44" s="65"/>
    </row>
    <row r="45" spans="1:11" ht="15.75" customHeight="1" x14ac:dyDescent="0.2">
      <c r="A45" s="83" t="s">
        <v>58</v>
      </c>
      <c r="B45" s="93">
        <f>IF(OR('Tabel 5 F'!B45&lt;5,'Tabel 5 Be'!B45&lt;0.5),"-",IFERROR('Tabel 5 Be'!B45/'Tabel 5 F'!B45*100,"-"))</f>
        <v>26.303030303030301</v>
      </c>
      <c r="C45" s="93">
        <f>IF(OR('Tabel 5 F'!C45&lt;5,'Tabel 5 Be'!C45&lt;0.5),"-",IFERROR('Tabel 5 Be'!C45/'Tabel 5 F'!C45*100,"-"))</f>
        <v>10.204081632653061</v>
      </c>
      <c r="D45" s="93">
        <f>IF(OR('Tabel 5 F'!D45&lt;5,'Tabel 5 Be'!D45&lt;0.5),"-",IFERROR('Tabel 5 Be'!D45/'Tabel 5 F'!D45*100,"-"))</f>
        <v>5.684754521963824</v>
      </c>
      <c r="E45" s="93">
        <f>IF(OR('Tabel 5 F'!E45&lt;5,'Tabel 5 Be'!E45&lt;0.5),"-",IFERROR('Tabel 5 Be'!E45/'Tabel 5 F'!E45*100,"-"))</f>
        <v>3.4682080924855487</v>
      </c>
      <c r="F45" s="93">
        <f>IF(OR('Tabel 5 F'!F45&lt;5,'Tabel 5 Be'!F45&lt;0.5),"-",IFERROR('Tabel 5 Be'!F45/'Tabel 5 F'!F45*100,"-"))</f>
        <v>0.98522167487684731</v>
      </c>
      <c r="G45" s="93">
        <f>IF(OR('Tabel 5 F'!G45&lt;5,'Tabel 5 Be'!G45&lt;0.5),"-",IFERROR('Tabel 5 Be'!G45/'Tabel 5 F'!G45*100,"-"))</f>
        <v>2.5252525252525251</v>
      </c>
      <c r="H45" s="93">
        <f>IF(OR('Tabel 5 F'!H45&lt;5,'Tabel 5 Be'!H45&lt;0.5),"-",IFERROR('Tabel 5 Be'!H45/'Tabel 5 F'!H45*100,"-"))</f>
        <v>2.4410089503661516</v>
      </c>
      <c r="I45" s="66"/>
      <c r="J45" s="93">
        <f>IF(OR('Tabel 5 F'!J45&lt;5,'Tabel 5 Be'!J45&lt;0.5),"-",IFERROR('Tabel 5 Be'!J45/'Tabel 5 F'!J45*100,"-"))</f>
        <v>8.4031760035288929</v>
      </c>
      <c r="K45" s="65"/>
    </row>
    <row r="46" spans="1:11" ht="15.75" customHeight="1" x14ac:dyDescent="0.2">
      <c r="A46" s="79" t="s">
        <v>59</v>
      </c>
      <c r="B46" s="91">
        <f>IF(OR('Tabel 5 F'!B46&lt;5,'Tabel 5 Be'!B46&lt;0.5),"-",IFERROR('Tabel 5 Be'!B46/'Tabel 5 F'!B46*100,"-"))</f>
        <v>24.852388620504563</v>
      </c>
      <c r="C46" s="91">
        <f>IF(OR('Tabel 5 F'!C46&lt;5,'Tabel 5 Be'!C46&lt;0.5),"-",IFERROR('Tabel 5 Be'!C46/'Tabel 5 F'!C46*100,"-"))</f>
        <v>7.8291814946619214</v>
      </c>
      <c r="D46" s="91">
        <f>IF(OR('Tabel 5 F'!D46&lt;5,'Tabel 5 Be'!D46&lt;0.5),"-",IFERROR('Tabel 5 Be'!D46/'Tabel 5 F'!D46*100,"-"))</f>
        <v>6.6437928883343726</v>
      </c>
      <c r="E46" s="91">
        <f>IF(OR('Tabel 5 F'!E46&lt;5,'Tabel 5 Be'!E46&lt;0.5),"-",IFERROR('Tabel 5 Be'!E46/'Tabel 5 F'!E46*100,"-"))</f>
        <v>5.6081400851869381</v>
      </c>
      <c r="F46" s="91">
        <f>IF(OR('Tabel 5 F'!F46&lt;5,'Tabel 5 Be'!F46&lt;0.5),"-",IFERROR('Tabel 5 Be'!F46/'Tabel 5 F'!F46*100,"-"))</f>
        <v>3.7047052460789618</v>
      </c>
      <c r="G46" s="91">
        <f>IF(OR('Tabel 5 F'!G46&lt;5,'Tabel 5 Be'!G46&lt;0.5),"-",IFERROR('Tabel 5 Be'!G46/'Tabel 5 F'!G46*100,"-"))</f>
        <v>4.6491481374530759</v>
      </c>
      <c r="H46" s="91">
        <f>IF(OR('Tabel 5 F'!H46&lt;5,'Tabel 5 Be'!H46&lt;0.5),"-",IFERROR('Tabel 5 Be'!H46/'Tabel 5 F'!H46*100,"-"))</f>
        <v>3.4538477075338316</v>
      </c>
      <c r="I46" s="66"/>
      <c r="J46" s="91">
        <f>IF(OR('Tabel 5 F'!J46&lt;5,'Tabel 5 Be'!J46&lt;0.5),"-",IFERROR('Tabel 5 Be'!J46/'Tabel 5 F'!J46*100,"-"))</f>
        <v>6.2911512844909607</v>
      </c>
      <c r="K46" s="39"/>
    </row>
    <row r="47" spans="1:11" ht="15.75" customHeight="1" x14ac:dyDescent="0.2">
      <c r="A47" s="38"/>
      <c r="B47" s="64"/>
      <c r="C47" s="64"/>
      <c r="D47" s="64"/>
      <c r="E47" s="64"/>
      <c r="F47" s="64"/>
      <c r="G47" s="64"/>
      <c r="H47" s="64"/>
      <c r="I47" s="64"/>
      <c r="J47" s="64"/>
    </row>
    <row r="48" spans="1:11" ht="15.75" customHeight="1" x14ac:dyDescent="0.2">
      <c r="A48" s="86" t="s">
        <v>20</v>
      </c>
      <c r="B48" s="90">
        <f>IF(OR('Tabel 5 F'!B48&lt;5,'Tabel 5 Be'!B48&lt;0.5),"-",IFERROR('Tabel 5 Be'!B48/'Tabel 5 F'!B48*100,"-"))</f>
        <v>25.02024677242628</v>
      </c>
      <c r="C48" s="90">
        <f>IF(OR('Tabel 5 F'!C48&lt;5,'Tabel 5 Be'!C48&lt;0.5),"-",IFERROR('Tabel 5 Be'!C48/'Tabel 5 F'!C48*100,"-"))</f>
        <v>8.6306387676250687</v>
      </c>
      <c r="D48" s="90">
        <f>IF(OR('Tabel 5 F'!D48&lt;5,'Tabel 5 Be'!D48&lt;0.5),"-",IFERROR('Tabel 5 Be'!D48/'Tabel 5 F'!D48*100,"-"))</f>
        <v>5.4548219105181133</v>
      </c>
      <c r="E48" s="90">
        <f>IF(OR('Tabel 5 F'!E48&lt;5,'Tabel 5 Be'!E48&lt;0.5),"-",IFERROR('Tabel 5 Be'!E48/'Tabel 5 F'!E48*100,"-"))</f>
        <v>3.1974022934706294</v>
      </c>
      <c r="F48" s="90">
        <f>IF(OR('Tabel 5 F'!F48&lt;5,'Tabel 5 Be'!F48&lt;0.5),"-",IFERROR('Tabel 5 Be'!F48/'Tabel 5 F'!F48*100,"-"))</f>
        <v>2.1774193548387095</v>
      </c>
      <c r="G48" s="90">
        <f>IF(OR('Tabel 5 F'!G48&lt;5,'Tabel 5 Be'!G48&lt;0.5),"-",IFERROR('Tabel 5 Be'!G48/'Tabel 5 F'!G48*100,"-"))</f>
        <v>1.7674679581832144</v>
      </c>
      <c r="H48" s="90">
        <f>IF(OR('Tabel 5 F'!H48&lt;5,'Tabel 5 Be'!H48&lt;0.5),"-",IFERROR('Tabel 5 Be'!H48/'Tabel 5 F'!H48*100,"-"))</f>
        <v>2.4404549395624011</v>
      </c>
      <c r="I48" s="75"/>
      <c r="J48" s="90">
        <f>IF(OR('Tabel 5 F'!J48&lt;5,'Tabel 5 Be'!J48&lt;0.5),"-",IFERROR('Tabel 5 Be'!J48/'Tabel 5 F'!J48*100,"-"))</f>
        <v>4.289304414434266</v>
      </c>
      <c r="K48" s="75"/>
    </row>
    <row r="49" spans="1:19" ht="15.75" customHeight="1" x14ac:dyDescent="0.2">
      <c r="B49" s="42"/>
      <c r="C49" s="42"/>
      <c r="D49" s="42"/>
      <c r="E49" s="42"/>
      <c r="F49" s="42"/>
      <c r="G49" s="42"/>
      <c r="H49" s="42"/>
      <c r="I49" s="42"/>
      <c r="J49" s="42"/>
    </row>
    <row r="50" spans="1:19" ht="15.75" customHeight="1" x14ac:dyDescent="0.2">
      <c r="A50" s="88" t="s">
        <v>60</v>
      </c>
      <c r="B50" s="92">
        <f>IF(OR('Tabel 5 F'!B50&lt;5,'Tabel 5 Be'!B50&lt;0.5),"-",IFERROR('Tabel 5 Be'!B50/'Tabel 5 F'!B50*100,"-"))</f>
        <v>19.305555555555557</v>
      </c>
      <c r="C50" s="92">
        <f>IF(OR('Tabel 5 F'!C50&lt;5,'Tabel 5 Be'!C50&lt;0.5),"-",IFERROR('Tabel 5 Be'!C50/'Tabel 5 F'!C50*100,"-"))</f>
        <v>4.2743538767395624</v>
      </c>
      <c r="D50" s="92">
        <f>IF(OR('Tabel 5 F'!D50&lt;5,'Tabel 5 Be'!D50&lt;0.5),"-",IFERROR('Tabel 5 Be'!D50/'Tabel 5 F'!D50*100,"-"))</f>
        <v>2.5615340583858042</v>
      </c>
      <c r="E50" s="92">
        <f>IF(OR('Tabel 5 F'!E50&lt;5,'Tabel 5 Be'!E50&lt;0.5),"-",IFERROR('Tabel 5 Be'!E50/'Tabel 5 F'!E50*100,"-"))</f>
        <v>1.2652608213096559</v>
      </c>
      <c r="F50" s="92">
        <f>IF(OR('Tabel 5 F'!F50&lt;5,'Tabel 5 Be'!F50&lt;0.5),"-",IFERROR('Tabel 5 Be'!F50/'Tabel 5 F'!F50*100,"-"))</f>
        <v>0.75928008998875141</v>
      </c>
      <c r="G50" s="92">
        <f>IF(OR('Tabel 5 F'!G50&lt;5,'Tabel 5 Be'!G50&lt;0.5),"-",IFERROR('Tabel 5 Be'!G50/'Tabel 5 F'!G50*100,"-"))</f>
        <v>1.0487179487179488</v>
      </c>
      <c r="H50" s="92">
        <f>IF(OR('Tabel 5 F'!H50&lt;5,'Tabel 5 Be'!H50&lt;0.5),"-",IFERROR('Tabel 5 Be'!H50/'Tabel 5 F'!H50*100,"-"))</f>
        <v>1.7942583732057416</v>
      </c>
      <c r="I50" s="66"/>
      <c r="J50" s="92">
        <f>IF(OR('Tabel 5 F'!J50&lt;5,'Tabel 5 Be'!J50&lt;0.5),"-",IFERROR('Tabel 5 Be'!J50/'Tabel 5 F'!J50*100,"-"))</f>
        <v>2.1073231607011174</v>
      </c>
      <c r="K50" s="50"/>
      <c r="L50" s="34"/>
      <c r="M50" s="34"/>
      <c r="N50" s="34"/>
      <c r="O50" s="34"/>
      <c r="P50" s="34"/>
      <c r="Q50" s="34"/>
      <c r="R50" s="34"/>
      <c r="S50" s="34"/>
    </row>
    <row r="51" spans="1:19" ht="15.75" customHeight="1" x14ac:dyDescent="0.2">
      <c r="A51" s="83" t="s">
        <v>61</v>
      </c>
      <c r="B51" s="93">
        <f>IF(OR('Tabel 5 F'!B51&lt;5,'Tabel 5 Be'!B51&lt;0.5),"-",IFERROR('Tabel 5 Be'!B51/'Tabel 5 F'!B51*100,"-"))</f>
        <v>34.764427097853364</v>
      </c>
      <c r="C51" s="93">
        <f>IF(OR('Tabel 5 F'!C51&lt;5,'Tabel 5 Be'!C51&lt;0.5),"-",IFERROR('Tabel 5 Be'!C51/'Tabel 5 F'!C51*100,"-"))</f>
        <v>16.709807305148118</v>
      </c>
      <c r="D51" s="93">
        <f>IF(OR('Tabel 5 F'!D51&lt;5,'Tabel 5 Be'!D51&lt;0.5),"-",IFERROR('Tabel 5 Be'!D51/'Tabel 5 F'!D51*100,"-"))</f>
        <v>10.218081294153784</v>
      </c>
      <c r="E51" s="93">
        <f>IF(OR('Tabel 5 F'!E51&lt;5,'Tabel 5 Be'!E51&lt;0.5),"-",IFERROR('Tabel 5 Be'!E51/'Tabel 5 F'!E51*100,"-"))</f>
        <v>5.6084055090160438</v>
      </c>
      <c r="F51" s="93">
        <f>IF(OR('Tabel 5 F'!F51&lt;5,'Tabel 5 Be'!F51&lt;0.5),"-",IFERROR('Tabel 5 Be'!F51/'Tabel 5 F'!F51*100,"-"))</f>
        <v>3.524872249452498</v>
      </c>
      <c r="G51" s="93">
        <f>IF(OR('Tabel 5 F'!G51&lt;5,'Tabel 5 Be'!G51&lt;0.5),"-",IFERROR('Tabel 5 Be'!G51/'Tabel 5 F'!G51*100,"-"))</f>
        <v>2.2756386105041067</v>
      </c>
      <c r="H51" s="93">
        <f>IF(OR('Tabel 5 F'!H51&lt;5,'Tabel 5 Be'!H51&lt;0.5),"-",IFERROR('Tabel 5 Be'!H51/'Tabel 5 F'!H51*100,"-"))</f>
        <v>3.8383838383838382</v>
      </c>
      <c r="I51" s="66"/>
      <c r="J51" s="93">
        <f>IF(OR('Tabel 5 F'!J51&lt;5,'Tabel 5 Be'!J51&lt;0.5),"-",IFERROR('Tabel 5 Be'!J51/'Tabel 5 F'!J51*100,"-"))</f>
        <v>6.6137085157266124</v>
      </c>
      <c r="K51" s="50"/>
      <c r="L51" s="34"/>
      <c r="M51" s="34"/>
      <c r="N51" s="34"/>
      <c r="O51" s="34"/>
      <c r="P51" s="34"/>
      <c r="Q51" s="34"/>
      <c r="R51" s="34"/>
      <c r="S51" s="34"/>
    </row>
    <row r="52" spans="1:19" ht="15.75" customHeight="1" x14ac:dyDescent="0.2">
      <c r="A52" s="79" t="s">
        <v>62</v>
      </c>
      <c r="B52" s="91">
        <f>IF(OR('Tabel 5 F'!B52&lt;5,'Tabel 5 Be'!B52&lt;0.5),"-",IFERROR('Tabel 5 Be'!B52/'Tabel 5 F'!B52*100,"-"))</f>
        <v>17.829021372328459</v>
      </c>
      <c r="C52" s="91">
        <f>IF(OR('Tabel 5 F'!C52&lt;5,'Tabel 5 Be'!C52&lt;0.5),"-",IFERROR('Tabel 5 Be'!C52/'Tabel 5 F'!C52*100,"-"))</f>
        <v>5.3156146179401995</v>
      </c>
      <c r="D52" s="91">
        <f>IF(OR('Tabel 5 F'!D52&lt;5,'Tabel 5 Be'!D52&lt;0.5),"-",IFERROR('Tabel 5 Be'!D52/'Tabel 5 F'!D52*100,"-"))</f>
        <v>3.5987800745509992</v>
      </c>
      <c r="E52" s="91">
        <f>IF(OR('Tabel 5 F'!E52&lt;5,'Tabel 5 Be'!E52&lt;0.5),"-",IFERROR('Tabel 5 Be'!E52/'Tabel 5 F'!E52*100,"-"))</f>
        <v>2.1090872395176348</v>
      </c>
      <c r="F52" s="91">
        <f>IF(OR('Tabel 5 F'!F52&lt;5,'Tabel 5 Be'!F52&lt;0.5),"-",IFERROR('Tabel 5 Be'!F52/'Tabel 5 F'!F52*100,"-"))</f>
        <v>1.8196392785571143</v>
      </c>
      <c r="G52" s="91">
        <f>IF(OR('Tabel 5 F'!G52&lt;5,'Tabel 5 Be'!G52&lt;0.5),"-",IFERROR('Tabel 5 Be'!G52/'Tabel 5 F'!G52*100,"-"))</f>
        <v>1.6960973908632659</v>
      </c>
      <c r="H52" s="91">
        <f>IF(OR('Tabel 5 F'!H52&lt;5,'Tabel 5 Be'!H52&lt;0.5),"-",IFERROR('Tabel 5 Be'!H52/'Tabel 5 F'!H52*100,"-"))</f>
        <v>1.7941747572815536</v>
      </c>
      <c r="I52" s="66"/>
      <c r="J52" s="91">
        <f>IF(OR('Tabel 5 F'!J52&lt;5,'Tabel 5 Be'!J52&lt;0.5),"-",IFERROR('Tabel 5 Be'!J52/'Tabel 5 F'!J52*100,"-"))</f>
        <v>3.1054377048215231</v>
      </c>
      <c r="K52" s="24"/>
      <c r="L52" s="24"/>
      <c r="M52" s="24"/>
      <c r="N52" s="24"/>
    </row>
    <row r="53" spans="1:19" ht="15" customHeight="1" x14ac:dyDescent="0.2">
      <c r="A53" s="27" t="s">
        <v>63</v>
      </c>
      <c r="B53" s="27"/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S54"/>
  <sheetViews>
    <sheetView showGridLines="0" topLeftCell="A10" workbookViewId="0">
      <selection activeCell="B39" sqref="B39"/>
    </sheetView>
  </sheetViews>
  <sheetFormatPr defaultRowHeight="12.75" x14ac:dyDescent="0.2"/>
  <cols>
    <col min="1" max="1" width="17.140625" style="27" customWidth="1"/>
    <col min="2" max="8" width="9.7109375" customWidth="1"/>
    <col min="9" max="9" width="1.28515625" customWidth="1"/>
    <col min="10" max="10" width="9.7109375" customWidth="1"/>
    <col min="11" max="13" width="1" customWidth="1"/>
  </cols>
  <sheetData>
    <row r="1" spans="1:11" s="24" customFormat="1" ht="15.75" customHeight="1" x14ac:dyDescent="0.25">
      <c r="A1" s="16" t="s">
        <v>21</v>
      </c>
    </row>
    <row r="2" spans="1:11" ht="15.75" customHeight="1" x14ac:dyDescent="0.2"/>
    <row r="3" spans="1:11" ht="15.75" customHeight="1" x14ac:dyDescent="0.25">
      <c r="A3" s="16" t="s">
        <v>187</v>
      </c>
    </row>
    <row r="4" spans="1:11" ht="15.75" customHeight="1" x14ac:dyDescent="0.25">
      <c r="A4" s="16"/>
    </row>
    <row r="5" spans="1:11" ht="15.75" customHeight="1" x14ac:dyDescent="0.2"/>
    <row r="6" spans="1:11" ht="15.75" customHeight="1" x14ac:dyDescent="0.2">
      <c r="B6" s="44"/>
      <c r="C6" s="44"/>
      <c r="D6" s="44"/>
      <c r="E6" s="44"/>
      <c r="F6" s="44"/>
      <c r="G6" s="44"/>
      <c r="H6" s="44"/>
      <c r="I6" s="44"/>
      <c r="J6" s="44"/>
    </row>
    <row r="7" spans="1:11" s="27" customFormat="1" ht="15.75" customHeight="1" x14ac:dyDescent="0.2">
      <c r="B7" s="45" t="s">
        <v>70</v>
      </c>
      <c r="C7" s="45" t="s">
        <v>71</v>
      </c>
      <c r="D7" s="45" t="s">
        <v>72</v>
      </c>
      <c r="E7" s="45" t="s">
        <v>73</v>
      </c>
      <c r="F7" s="45" t="s">
        <v>74</v>
      </c>
      <c r="G7" s="45" t="s">
        <v>75</v>
      </c>
      <c r="H7" s="45" t="s">
        <v>76</v>
      </c>
      <c r="I7" s="45"/>
      <c r="J7" s="45" t="s">
        <v>13</v>
      </c>
    </row>
    <row r="8" spans="1:11" s="27" customFormat="1" ht="15.75" customHeigh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1:11" ht="15.75" customHeight="1" x14ac:dyDescent="0.2">
      <c r="A9" s="79" t="s">
        <v>207</v>
      </c>
      <c r="B9" s="91">
        <f>IF(OR('Tabel 5 F'!B9&lt;5,'Tabel 5.1 Br'!B9&lt;0.5),"-",IFERROR('Tabel 5.1 Br'!B9/'Tabel 5 F'!B9*100,"-"))</f>
        <v>12.013145386266094</v>
      </c>
      <c r="C9" s="91">
        <f>IF(OR('Tabel 5 F'!C9&lt;5,'Tabel 5.1 Br'!C9&lt;0.5),"-",IFERROR('Tabel 5.1 Br'!C9/'Tabel 5 F'!C9*100,"-"))</f>
        <v>3.2402248875562223</v>
      </c>
      <c r="D9" s="91">
        <f>IF(OR('Tabel 5 F'!D9&lt;5,'Tabel 5.1 Br'!D9&lt;0.5),"-",IFERROR('Tabel 5.1 Br'!D9/'Tabel 5 F'!D9*100,"-"))</f>
        <v>2.2815787716955938</v>
      </c>
      <c r="E9" s="91">
        <f>IF(OR('Tabel 5 F'!E9&lt;5,'Tabel 5.1 Br'!E9&lt;0.5),"-",IFERROR('Tabel 5.1 Br'!E9/'Tabel 5 F'!E9*100,"-"))</f>
        <v>0.945058081244598</v>
      </c>
      <c r="F9" s="91">
        <f>IF(OR('Tabel 5 F'!F9&lt;5,'Tabel 5.1 Br'!F9&lt;0.5),"-",IFERROR('Tabel 5.1 Br'!F9/'Tabel 5 F'!F9*100,"-"))</f>
        <v>0.62658539793904844</v>
      </c>
      <c r="G9" s="91">
        <f>IF(OR('Tabel 5 F'!G9&lt;5,'Tabel 5.1 Br'!G9&lt;0.5),"-",IFERROR('Tabel 5.1 Br'!G9/'Tabel 5 F'!G9*100,"-"))</f>
        <v>0.72563812880487033</v>
      </c>
      <c r="H9" s="91">
        <f>IF(OR('Tabel 5 F'!H9&lt;5,'Tabel 5.1 Br'!H9&lt;0.5),"-",IFERROR('Tabel 5.1 Br'!H9/'Tabel 5 F'!H9*100,"-"))</f>
        <v>1.8700581132075469</v>
      </c>
      <c r="I9" s="66"/>
      <c r="J9" s="91">
        <f>IF(OR('Tabel 5 F'!J9&lt;5,'Tabel 5.1 Br'!J9&lt;0.5),"-",IFERROR('Tabel 5.1 Br'!J9/'Tabel 5 F'!J9*100,"-"))</f>
        <v>1.7189851269818996</v>
      </c>
      <c r="K9" s="49"/>
    </row>
    <row r="10" spans="1:11" ht="15.75" customHeight="1" x14ac:dyDescent="0.2">
      <c r="A10" s="88" t="s">
        <v>208</v>
      </c>
      <c r="B10" s="92">
        <f>IF(OR('Tabel 5 F'!B10&lt;5,'Tabel 5.1 Br'!B10&lt;0.5),"-",IFERROR('Tabel 5.1 Br'!B10/'Tabel 5 F'!B10*100,"-"))</f>
        <v>12.700184055118111</v>
      </c>
      <c r="C10" s="92">
        <f>IF(OR('Tabel 5 F'!C10&lt;5,'Tabel 5.1 Br'!C10&lt;0.5),"-",IFERROR('Tabel 5.1 Br'!C10/'Tabel 5 F'!C10*100,"-"))</f>
        <v>4.8783972468043268</v>
      </c>
      <c r="D10" s="92">
        <f>IF(OR('Tabel 5 F'!D10&lt;5,'Tabel 5.1 Br'!D10&lt;0.5),"-",IFERROR('Tabel 5.1 Br'!D10/'Tabel 5 F'!D10*100,"-"))</f>
        <v>1.9177566158781074</v>
      </c>
      <c r="E10" s="92">
        <f>IF(OR('Tabel 5 F'!E10&lt;5,'Tabel 5.1 Br'!E10&lt;0.5),"-",IFERROR('Tabel 5.1 Br'!E10/'Tabel 5 F'!E10*100,"-"))</f>
        <v>1.3612427906976745</v>
      </c>
      <c r="F10" s="92">
        <f>IF(OR('Tabel 5 F'!F10&lt;5,'Tabel 5.1 Br'!F10&lt;0.5),"-",IFERROR('Tabel 5.1 Br'!F10/'Tabel 5 F'!F10*100,"-"))</f>
        <v>0.7703143865150921</v>
      </c>
      <c r="G10" s="92">
        <f>IF(OR('Tabel 5 F'!G10&lt;5,'Tabel 5.1 Br'!G10&lt;0.5),"-",IFERROR('Tabel 5.1 Br'!G10/'Tabel 5 F'!G10*100,"-"))</f>
        <v>1.0319973926052575</v>
      </c>
      <c r="H10" s="92">
        <f>IF(OR('Tabel 5 F'!H10&lt;5,'Tabel 5.1 Br'!H10&lt;0.5),"-",IFERROR('Tabel 5.1 Br'!H10/'Tabel 5 F'!H10*100,"-"))</f>
        <v>1.3273550295857988</v>
      </c>
      <c r="I10" s="66"/>
      <c r="J10" s="92">
        <f>IF(OR('Tabel 5 F'!J10&lt;5,'Tabel 5.1 Br'!J10&lt;0.5),"-",IFERROR('Tabel 5.1 Br'!J10/'Tabel 5 F'!J10*100,"-"))</f>
        <v>1.5686626530202692</v>
      </c>
      <c r="K10" s="49"/>
    </row>
    <row r="11" spans="1:11" ht="15.75" customHeight="1" x14ac:dyDescent="0.2">
      <c r="A11" s="83" t="s">
        <v>209</v>
      </c>
      <c r="B11" s="93">
        <f>IF(OR('Tabel 5 F'!B11&lt;5,'Tabel 5.1 Br'!B11&lt;0.5),"-",IFERROR('Tabel 5.1 Br'!B11/'Tabel 5 F'!B11*100,"-"))</f>
        <v>22.373356622114215</v>
      </c>
      <c r="C11" s="93">
        <f>IF(OR('Tabel 5 F'!C11&lt;5,'Tabel 5.1 Br'!C11&lt;0.5),"-",IFERROR('Tabel 5.1 Br'!C11/'Tabel 5 F'!C11*100,"-"))</f>
        <v>7.8689153623188401</v>
      </c>
      <c r="D11" s="93">
        <f>IF(OR('Tabel 5 F'!D11&lt;5,'Tabel 5.1 Br'!D11&lt;0.5),"-",IFERROR('Tabel 5.1 Br'!D11/'Tabel 5 F'!D11*100,"-"))</f>
        <v>4.1358279503105591</v>
      </c>
      <c r="E11" s="93">
        <f>IF(OR('Tabel 5 F'!E11&lt;5,'Tabel 5.1 Br'!E11&lt;0.5),"-",IFERROR('Tabel 5.1 Br'!E11/'Tabel 5 F'!E11*100,"-"))</f>
        <v>2.3465016495919433</v>
      </c>
      <c r="F11" s="93">
        <f>IF(OR('Tabel 5 F'!F11&lt;5,'Tabel 5.1 Br'!F11&lt;0.5),"-",IFERROR('Tabel 5.1 Br'!F11/'Tabel 5 F'!F11*100,"-"))</f>
        <v>1.2383983126110123</v>
      </c>
      <c r="G11" s="93">
        <f>IF(OR('Tabel 5 F'!G11&lt;5,'Tabel 5.1 Br'!G11&lt;0.5),"-",IFERROR('Tabel 5.1 Br'!G11/'Tabel 5 F'!G11*100,"-"))</f>
        <v>0.90813831089351282</v>
      </c>
      <c r="H11" s="93">
        <f>IF(OR('Tabel 5 F'!H11&lt;5,'Tabel 5.1 Br'!H11&lt;0.5),"-",IFERROR('Tabel 5.1 Br'!H11/'Tabel 5 F'!H11*100,"-"))</f>
        <v>2.0959424403183027</v>
      </c>
      <c r="I11" s="66"/>
      <c r="J11" s="93">
        <f>IF(OR('Tabel 5 F'!J11&lt;5,'Tabel 5.1 Br'!J11&lt;0.5),"-",IFERROR('Tabel 5.1 Br'!J11/'Tabel 5 F'!J11*100,"-"))</f>
        <v>4.3153567957919137</v>
      </c>
      <c r="K11" s="49"/>
    </row>
    <row r="12" spans="1:11" ht="15.75" customHeight="1" x14ac:dyDescent="0.2">
      <c r="A12" s="79" t="s">
        <v>26</v>
      </c>
      <c r="B12" s="91">
        <f>IF(OR('Tabel 5 F'!B12&lt;5,'Tabel 5.1 Br'!B12&lt;0.5),"-",IFERROR('Tabel 5.1 Br'!B12/'Tabel 5 F'!B12*100,"-"))</f>
        <v>32.270147880041364</v>
      </c>
      <c r="C12" s="91">
        <f>IF(OR('Tabel 5 F'!C12&lt;5,'Tabel 5.1 Br'!C12&lt;0.5),"-",IFERROR('Tabel 5.1 Br'!C12/'Tabel 5 F'!C12*100,"-"))</f>
        <v>17.336276861569218</v>
      </c>
      <c r="D12" s="91">
        <f>IF(OR('Tabel 5 F'!D12&lt;5,'Tabel 5.1 Br'!D12&lt;0.5),"-",IFERROR('Tabel 5.1 Br'!D12/'Tabel 5 F'!D12*100,"-"))</f>
        <v>10.048390913393279</v>
      </c>
      <c r="E12" s="91">
        <f>IF(OR('Tabel 5 F'!E12&lt;5,'Tabel 5.1 Br'!E12&lt;0.5),"-",IFERROR('Tabel 5.1 Br'!E12/'Tabel 5 F'!E12*100,"-"))</f>
        <v>5.1858320968797731</v>
      </c>
      <c r="F12" s="91">
        <f>IF(OR('Tabel 5 F'!F12&lt;5,'Tabel 5.1 Br'!F12&lt;0.5),"-",IFERROR('Tabel 5.1 Br'!F12/'Tabel 5 F'!F12*100,"-"))</f>
        <v>3.2449409594095946</v>
      </c>
      <c r="G12" s="91">
        <f>IF(OR('Tabel 5 F'!G12&lt;5,'Tabel 5.1 Br'!G12&lt;0.5),"-",IFERROR('Tabel 5.1 Br'!G12/'Tabel 5 F'!G12*100,"-"))</f>
        <v>2.3108553914739485</v>
      </c>
      <c r="H12" s="91">
        <f>IF(OR('Tabel 5 F'!H12&lt;5,'Tabel 5.1 Br'!H12&lt;0.5),"-",IFERROR('Tabel 5.1 Br'!H12/'Tabel 5 F'!H12*100,"-"))</f>
        <v>3.2704435631482611</v>
      </c>
      <c r="I12" s="66"/>
      <c r="J12" s="91">
        <f>IF(OR('Tabel 5 F'!J12&lt;5,'Tabel 5.1 Br'!J12&lt;0.5),"-",IFERROR('Tabel 5.1 Br'!J12/'Tabel 5 F'!J12*100,"-"))</f>
        <v>6.2722174721189585</v>
      </c>
      <c r="K12" s="49"/>
    </row>
    <row r="13" spans="1:11" ht="15.75" customHeight="1" x14ac:dyDescent="0.2">
      <c r="A13" s="88" t="s">
        <v>27</v>
      </c>
      <c r="B13" s="92">
        <f>IF(OR('Tabel 5 F'!B13&lt;5,'Tabel 5.1 Br'!B13&lt;0.5),"-",IFERROR('Tabel 5.1 Br'!B13/'Tabel 5 F'!B13*100,"-"))</f>
        <v>21.850505241090147</v>
      </c>
      <c r="C13" s="92">
        <f>IF(OR('Tabel 5 F'!C13&lt;5,'Tabel 5.1 Br'!C13&lt;0.5),"-",IFERROR('Tabel 5.1 Br'!C13/'Tabel 5 F'!C13*100,"-"))</f>
        <v>8.1141652360515035</v>
      </c>
      <c r="D13" s="92">
        <f>IF(OR('Tabel 5 F'!D13&lt;5,'Tabel 5.1 Br'!D13&lt;0.5),"-",IFERROR('Tabel 5.1 Br'!D13/'Tabel 5 F'!D13*100,"-"))</f>
        <v>4.692912926391382</v>
      </c>
      <c r="E13" s="92">
        <f>IF(OR('Tabel 5 F'!E13&lt;5,'Tabel 5.1 Br'!E13&lt;0.5),"-",IFERROR('Tabel 5.1 Br'!E13/'Tabel 5 F'!E13*100,"-"))</f>
        <v>2.2800871348026654</v>
      </c>
      <c r="F13" s="92">
        <f>IF(OR('Tabel 5 F'!F13&lt;5,'Tabel 5.1 Br'!F13&lt;0.5),"-",IFERROR('Tabel 5.1 Br'!F13/'Tabel 5 F'!F13*100,"-"))</f>
        <v>1.738430322580645</v>
      </c>
      <c r="G13" s="92">
        <f>IF(OR('Tabel 5 F'!G13&lt;5,'Tabel 5.1 Br'!G13&lt;0.5),"-",IFERROR('Tabel 5.1 Br'!G13/'Tabel 5 F'!G13*100,"-"))</f>
        <v>1.1522660383785626</v>
      </c>
      <c r="H13" s="92">
        <f>IF(OR('Tabel 5 F'!H13&lt;5,'Tabel 5.1 Br'!H13&lt;0.5),"-",IFERROR('Tabel 5.1 Br'!H13/'Tabel 5 F'!H13*100,"-"))</f>
        <v>1.0842000000000001</v>
      </c>
      <c r="I13" s="66"/>
      <c r="J13" s="92">
        <f>IF(OR('Tabel 5 F'!J13&lt;5,'Tabel 5.1 Br'!J13&lt;0.5),"-",IFERROR('Tabel 5.1 Br'!J13/'Tabel 5 F'!J13*100,"-"))</f>
        <v>2.5097671048196832</v>
      </c>
      <c r="K13" s="49"/>
    </row>
    <row r="14" spans="1:11" ht="15.75" customHeight="1" x14ac:dyDescent="0.2">
      <c r="A14" s="83" t="s">
        <v>28</v>
      </c>
      <c r="B14" s="93">
        <f>IF(OR('Tabel 5 F'!B14&lt;5,'Tabel 5.1 Br'!B14&lt;0.5),"-",IFERROR('Tabel 5.1 Br'!B14/'Tabel 5 F'!B14*100,"-"))</f>
        <v>17.541560975609759</v>
      </c>
      <c r="C14" s="93">
        <f>IF(OR('Tabel 5 F'!C14&lt;5,'Tabel 5.1 Br'!C14&lt;0.5),"-",IFERROR('Tabel 5.1 Br'!C14/'Tabel 5 F'!C14*100,"-"))</f>
        <v>7.315707317073171</v>
      </c>
      <c r="D14" s="93">
        <f>IF(OR('Tabel 5 F'!D14&lt;5,'Tabel 5.1 Br'!D14&lt;0.5),"-",IFERROR('Tabel 5.1 Br'!D14/'Tabel 5 F'!D14*100,"-"))</f>
        <v>1.9705468749999999</v>
      </c>
      <c r="E14" s="93">
        <f>IF(OR('Tabel 5 F'!E14&lt;5,'Tabel 5.1 Br'!E14&lt;0.5),"-",IFERROR('Tabel 5.1 Br'!E14/'Tabel 5 F'!E14*100,"-"))</f>
        <v>3.3735878003696858</v>
      </c>
      <c r="F14" s="93">
        <f>IF(OR('Tabel 5 F'!F14&lt;5,'Tabel 5.1 Br'!F14&lt;0.5),"-",IFERROR('Tabel 5.1 Br'!F14/'Tabel 5 F'!F14*100,"-"))</f>
        <v>2.0131899441340781</v>
      </c>
      <c r="G14" s="93">
        <f>IF(OR('Tabel 5 F'!G14&lt;5,'Tabel 5.1 Br'!G14&lt;0.5),"-",IFERROR('Tabel 5.1 Br'!G14/'Tabel 5 F'!G14*100,"-"))</f>
        <v>2.0828824609733698</v>
      </c>
      <c r="H14" s="93">
        <f>IF(OR('Tabel 5 F'!H14&lt;5,'Tabel 5.1 Br'!H14&lt;0.5),"-",IFERROR('Tabel 5.1 Br'!H14/'Tabel 5 F'!H14*100,"-"))</f>
        <v>2.6228842105263159</v>
      </c>
      <c r="I14" s="66"/>
      <c r="J14" s="93">
        <f>IF(OR('Tabel 5 F'!J14&lt;5,'Tabel 5.1 Br'!J14&lt;0.5),"-",IFERROR('Tabel 5.1 Br'!J14/'Tabel 5 F'!J14*100,"-"))</f>
        <v>2.6897160883280753</v>
      </c>
      <c r="K14" s="49"/>
    </row>
    <row r="15" spans="1:11" ht="15.75" customHeight="1" x14ac:dyDescent="0.2">
      <c r="A15" s="79" t="s">
        <v>29</v>
      </c>
      <c r="B15" s="91">
        <f>IF(OR('Tabel 5 F'!B15&lt;5,'Tabel 5.1 Br'!B15&lt;0.5),"-",IFERROR('Tabel 5.1 Br'!B15/'Tabel 5 F'!B15*100,"-"))</f>
        <v>25.32939682539682</v>
      </c>
      <c r="C15" s="91">
        <f>IF(OR('Tabel 5 F'!C15&lt;5,'Tabel 5.1 Br'!C15&lt;0.5),"-",IFERROR('Tabel 5.1 Br'!C15/'Tabel 5 F'!C15*100,"-"))</f>
        <v>10.427289156626507</v>
      </c>
      <c r="D15" s="91">
        <f>IF(OR('Tabel 5 F'!D15&lt;5,'Tabel 5.1 Br'!D15&lt;0.5),"-",IFERROR('Tabel 5.1 Br'!D15/'Tabel 5 F'!D15*100,"-"))</f>
        <v>6.243206106870228</v>
      </c>
      <c r="E15" s="91">
        <f>IF(OR('Tabel 5 F'!E15&lt;5,'Tabel 5.1 Br'!E15&lt;0.5),"-",IFERROR('Tabel 5.1 Br'!E15/'Tabel 5 F'!E15*100,"-"))</f>
        <v>5.2489271058315339</v>
      </c>
      <c r="F15" s="91">
        <f>IF(OR('Tabel 5 F'!F15&lt;5,'Tabel 5.1 Br'!F15&lt;0.5),"-",IFERROR('Tabel 5.1 Br'!F15/'Tabel 5 F'!F15*100,"-"))</f>
        <v>4.5473930753564158</v>
      </c>
      <c r="G15" s="91">
        <f>IF(OR('Tabel 5 F'!G15&lt;5,'Tabel 5.1 Br'!G15&lt;0.5),"-",IFERROR('Tabel 5.1 Br'!G15/'Tabel 5 F'!G15*100,"-"))</f>
        <v>2.2118816793893132</v>
      </c>
      <c r="H15" s="91">
        <f>IF(OR('Tabel 5 F'!H15&lt;5,'Tabel 5.1 Br'!H15&lt;0.5),"-",IFERROR('Tabel 5.1 Br'!H15/'Tabel 5 F'!H15*100,"-"))</f>
        <v>3.5945466101694912</v>
      </c>
      <c r="I15" s="66"/>
      <c r="J15" s="91">
        <f>IF(OR('Tabel 5 F'!J15&lt;5,'Tabel 5.1 Br'!J15&lt;0.5),"-",IFERROR('Tabel 5.1 Br'!J15/'Tabel 5 F'!J15*100,"-"))</f>
        <v>7.974065736756196</v>
      </c>
      <c r="K15" s="49"/>
    </row>
    <row r="16" spans="1:11" ht="15.75" customHeight="1" x14ac:dyDescent="0.2">
      <c r="A16" s="88" t="s">
        <v>30</v>
      </c>
      <c r="B16" s="92">
        <f>IF(OR('Tabel 5 F'!B16&lt;5,'Tabel 5.1 Br'!B16&lt;0.5),"-",IFERROR('Tabel 5.1 Br'!B16/'Tabel 5 F'!B16*100,"-"))</f>
        <v>22.221768987341768</v>
      </c>
      <c r="C16" s="92">
        <f>IF(OR('Tabel 5 F'!C16&lt;5,'Tabel 5.1 Br'!C16&lt;0.5),"-",IFERROR('Tabel 5.1 Br'!C16/'Tabel 5 F'!C16*100,"-"))</f>
        <v>15.30570720720721</v>
      </c>
      <c r="D16" s="92">
        <f>IF(OR('Tabel 5 F'!D16&lt;5,'Tabel 5.1 Br'!D16&lt;0.5),"-",IFERROR('Tabel 5.1 Br'!D16/'Tabel 5 F'!D16*100,"-"))</f>
        <v>12.002630909090909</v>
      </c>
      <c r="E16" s="92">
        <f>IF(OR('Tabel 5 F'!E16&lt;5,'Tabel 5.1 Br'!E16&lt;0.5),"-",IFERROR('Tabel 5.1 Br'!E16/'Tabel 5 F'!E16*100,"-"))</f>
        <v>6.4378940972222232</v>
      </c>
      <c r="F16" s="92">
        <f>IF(OR('Tabel 5 F'!F16&lt;5,'Tabel 5.1 Br'!F16&lt;0.5),"-",IFERROR('Tabel 5.1 Br'!F16/'Tabel 5 F'!F16*100,"-"))</f>
        <v>2.4104615384615382</v>
      </c>
      <c r="G16" s="92">
        <f>IF(OR('Tabel 5 F'!G16&lt;5,'Tabel 5.1 Br'!G16&lt;0.5),"-",IFERROR('Tabel 5.1 Br'!G16/'Tabel 5 F'!G16*100,"-"))</f>
        <v>2.0113936170212767</v>
      </c>
      <c r="H16" s="92">
        <f>IF(OR('Tabel 5 F'!H16&lt;5,'Tabel 5.1 Br'!H16&lt;0.5),"-",IFERROR('Tabel 5.1 Br'!H16/'Tabel 5 F'!H16*100,"-"))</f>
        <v>5.3590357142857137</v>
      </c>
      <c r="I16" s="66"/>
      <c r="J16" s="92">
        <f>IF(OR('Tabel 5 F'!J16&lt;5,'Tabel 5.1 Br'!J16&lt;0.5),"-",IFERROR('Tabel 5.1 Br'!J16/'Tabel 5 F'!J16*100,"-"))</f>
        <v>6.7436762778505894</v>
      </c>
      <c r="K16" s="49"/>
    </row>
    <row r="17" spans="1:11" ht="15" hidden="1" customHeight="1" x14ac:dyDescent="0.2">
      <c r="A17" s="83" t="s">
        <v>31</v>
      </c>
      <c r="B17" s="93">
        <f>IF(OR('Tabel 5 F'!B17&lt;5,'Tabel 5.1 Br'!B17&lt;0.5),"-",IFERROR('Tabel 5.1 Br'!B17/'Tabel 5 F'!B17*100,"-"))</f>
        <v>18.109163934426228</v>
      </c>
      <c r="C17" s="93">
        <f>IF(OR('Tabel 5 F'!C17&lt;5,'Tabel 5.1 Br'!C17&lt;0.5),"-",IFERROR('Tabel 5.1 Br'!C17/'Tabel 5 F'!C17*100,"-"))</f>
        <v>4.6934473684210527</v>
      </c>
      <c r="D17" s="93">
        <f>IF(OR('Tabel 5 F'!D17&lt;5,'Tabel 5.1 Br'!D17&lt;0.5),"-",IFERROR('Tabel 5.1 Br'!D17/'Tabel 5 F'!D17*100,"-"))</f>
        <v>4.2000166666666665</v>
      </c>
      <c r="E17" s="93">
        <f>IF(OR('Tabel 5 F'!E17&lt;5,'Tabel 5.1 Br'!E17&lt;0.5),"-",IFERROR('Tabel 5.1 Br'!E17/'Tabel 5 F'!E17*100,"-"))</f>
        <v>3.5949037037037037</v>
      </c>
      <c r="F17" s="93">
        <f>IF(OR('Tabel 5 F'!F17&lt;5,'Tabel 5.1 Br'!F17&lt;0.5),"-",IFERROR('Tabel 5.1 Br'!F17/'Tabel 5 F'!F17*100,"-"))</f>
        <v>2.3631830065359476</v>
      </c>
      <c r="G17" s="93">
        <f>IF(OR('Tabel 5 F'!G17&lt;5,'Tabel 5.1 Br'!G17&lt;0.5),"-",IFERROR('Tabel 5.1 Br'!G17/'Tabel 5 F'!G17*100,"-"))</f>
        <v>1.2805142276422765</v>
      </c>
      <c r="H17" s="93">
        <f>IF(OR('Tabel 5 F'!H17&lt;5,'Tabel 5.1 Br'!H17&lt;0.5),"-",IFERROR('Tabel 5.1 Br'!H17/'Tabel 5 F'!H17*100,"-"))</f>
        <v>1.7002322834645671</v>
      </c>
      <c r="I17" s="66"/>
      <c r="J17" s="93">
        <f>IF(OR('Tabel 5 F'!J17&lt;5,'Tabel 5.1 Br'!J17&lt;0.5),"-",IFERROR('Tabel 5.1 Br'!J17/'Tabel 5 F'!J17*100,"-"))</f>
        <v>2.306698501070664</v>
      </c>
      <c r="K17" s="49"/>
    </row>
    <row r="18" spans="1:11" ht="15" hidden="1" customHeight="1" x14ac:dyDescent="0.2">
      <c r="A18" s="79" t="s">
        <v>32</v>
      </c>
      <c r="B18" s="91">
        <f>IF(OR('Tabel 5 F'!B18&lt;5,'Tabel 5.1 Br'!B18&lt;0.5),"-",IFERROR('Tabel 5.1 Br'!B18/'Tabel 5 F'!B18*100,"-"))</f>
        <v>41.474374999999995</v>
      </c>
      <c r="C18" s="91">
        <f>IF(OR('Tabel 5 F'!C18&lt;5,'Tabel 5.1 Br'!C18&lt;0.5),"-",IFERROR('Tabel 5.1 Br'!C18/'Tabel 5 F'!C18*100,"-"))</f>
        <v>9.6219999999999999</v>
      </c>
      <c r="D18" s="91">
        <f>IF(OR('Tabel 5 F'!D18&lt;5,'Tabel 5.1 Br'!D18&lt;0.5),"-",IFERROR('Tabel 5.1 Br'!D18/'Tabel 5 F'!D18*100,"-"))</f>
        <v>8.7445858585858591</v>
      </c>
      <c r="E18" s="91">
        <f>IF(OR('Tabel 5 F'!E18&lt;5,'Tabel 5.1 Br'!E18&lt;0.5),"-",IFERROR('Tabel 5.1 Br'!E18/'Tabel 5 F'!E18*100,"-"))</f>
        <v>0.87446621621621623</v>
      </c>
      <c r="F18" s="91">
        <f>IF(OR('Tabel 5 F'!F18&lt;5,'Tabel 5.1 Br'!F18&lt;0.5),"-",IFERROR('Tabel 5.1 Br'!F18/'Tabel 5 F'!F18*100,"-"))</f>
        <v>3.380383720930233</v>
      </c>
      <c r="G18" s="91">
        <f>IF(OR('Tabel 5 F'!G18&lt;5,'Tabel 5.1 Br'!G18&lt;0.5),"-",IFERROR('Tabel 5.1 Br'!G18/'Tabel 5 F'!G18*100,"-"))</f>
        <v>0.57478114478114484</v>
      </c>
      <c r="H18" s="91">
        <f>IF(OR('Tabel 5 F'!H18&lt;5,'Tabel 5.1 Br'!H18&lt;0.5),"-",IFERROR('Tabel 5.1 Br'!H18/'Tabel 5 F'!H18*100,"-"))</f>
        <v>1.5916296296296297</v>
      </c>
      <c r="I18" s="66"/>
      <c r="J18" s="91">
        <f>IF(OR('Tabel 5 F'!J18&lt;5,'Tabel 5.1 Br'!J18&lt;0.5),"-",IFERROR('Tabel 5.1 Br'!J18/'Tabel 5 F'!J18*100,"-"))</f>
        <v>3.7984509536784743</v>
      </c>
      <c r="K18" s="49"/>
    </row>
    <row r="19" spans="1:11" ht="15" hidden="1" customHeight="1" x14ac:dyDescent="0.2">
      <c r="A19" s="88" t="s">
        <v>33</v>
      </c>
      <c r="B19" s="92" t="str">
        <f>IF(OR('Tabel 5 F'!B19&lt;5,'Tabel 5.1 Br'!B19&lt;0.5),"-",IFERROR('Tabel 5.1 Br'!B19/'Tabel 5 F'!B19*100,"-"))</f>
        <v>-</v>
      </c>
      <c r="C19" s="92" t="str">
        <f>IF(OR('Tabel 5 F'!C19&lt;5,'Tabel 5.1 Br'!C19&lt;0.5),"-",IFERROR('Tabel 5.1 Br'!C19/'Tabel 5 F'!C19*100,"-"))</f>
        <v>-</v>
      </c>
      <c r="D19" s="92" t="str">
        <f>IF(OR('Tabel 5 F'!D19&lt;5,'Tabel 5.1 Br'!D19&lt;0.5),"-",IFERROR('Tabel 5.1 Br'!D19/'Tabel 5 F'!D19*100,"-"))</f>
        <v>-</v>
      </c>
      <c r="E19" s="92" t="str">
        <f>IF(OR('Tabel 5 F'!E19&lt;5,'Tabel 5.1 Br'!E19&lt;0.5),"-",IFERROR('Tabel 5.1 Br'!E19/'Tabel 5 F'!E19*100,"-"))</f>
        <v>-</v>
      </c>
      <c r="F19" s="92" t="str">
        <f>IF(OR('Tabel 5 F'!F19&lt;5,'Tabel 5.1 Br'!F19&lt;0.5),"-",IFERROR('Tabel 5.1 Br'!F19/'Tabel 5 F'!F19*100,"-"))</f>
        <v>-</v>
      </c>
      <c r="G19" s="92">
        <f>IF(OR('Tabel 5 F'!G19&lt;5,'Tabel 5.1 Br'!G19&lt;0.5),"-",IFERROR('Tabel 5.1 Br'!G19/'Tabel 5 F'!G19*100,"-"))</f>
        <v>1.0583733333333334</v>
      </c>
      <c r="H19" s="92">
        <f>IF(OR('Tabel 5 F'!H19&lt;5,'Tabel 5.1 Br'!H19&lt;0.5),"-",IFERROR('Tabel 5.1 Br'!H19/'Tabel 5 F'!H19*100,"-"))</f>
        <v>5.02712</v>
      </c>
      <c r="I19" s="66"/>
      <c r="J19" s="92">
        <f>IF(OR('Tabel 5 F'!J19&lt;5,'Tabel 5.1 Br'!J19&lt;0.5),"-",IFERROR('Tabel 5.1 Br'!J19/'Tabel 5 F'!J19*100,"-"))</f>
        <v>1.4158285714285714</v>
      </c>
      <c r="K19" s="49"/>
    </row>
    <row r="20" spans="1:11" ht="15" hidden="1" customHeight="1" x14ac:dyDescent="0.2">
      <c r="A20" s="83" t="s">
        <v>34</v>
      </c>
      <c r="B20" s="93" t="str">
        <f>IF(OR('Tabel 5 F'!B20&lt;5,'Tabel 5.1 Br'!B20&lt;0.5),"-",IFERROR('Tabel 5.1 Br'!B20/'Tabel 5 F'!B20*100,"-"))</f>
        <v>-</v>
      </c>
      <c r="C20" s="93">
        <f>IF(OR('Tabel 5 F'!C20&lt;5,'Tabel 5.1 Br'!C20&lt;0.5),"-",IFERROR('Tabel 5.1 Br'!C20/'Tabel 5 F'!C20*100,"-"))</f>
        <v>19.996300000000002</v>
      </c>
      <c r="D20" s="93">
        <f>IF(OR('Tabel 5 F'!D20&lt;5,'Tabel 5.1 Br'!D20&lt;0.5),"-",IFERROR('Tabel 5.1 Br'!D20/'Tabel 5 F'!D20*100,"-"))</f>
        <v>1.9141111111111109</v>
      </c>
      <c r="E20" s="93">
        <f>IF(OR('Tabel 5 F'!E20&lt;5,'Tabel 5.1 Br'!E20&lt;0.5),"-",IFERROR('Tabel 5.1 Br'!E20/'Tabel 5 F'!E20*100,"-"))</f>
        <v>5.2080000000000002</v>
      </c>
      <c r="F20" s="93" t="str">
        <f>IF(OR('Tabel 5 F'!F20&lt;5,'Tabel 5.1 Br'!F20&lt;0.5),"-",IFERROR('Tabel 5.1 Br'!F20/'Tabel 5 F'!F20*100,"-"))</f>
        <v>-</v>
      </c>
      <c r="G20" s="93">
        <f>IF(OR('Tabel 5 F'!G20&lt;5,'Tabel 5.1 Br'!G20&lt;0.5),"-",IFERROR('Tabel 5.1 Br'!G20/'Tabel 5 F'!G20*100,"-"))</f>
        <v>2.0590511182108626</v>
      </c>
      <c r="H20" s="93">
        <f>IF(OR('Tabel 5 F'!H20&lt;5,'Tabel 5.1 Br'!H20&lt;0.5),"-",IFERROR('Tabel 5.1 Br'!H20/'Tabel 5 F'!H20*100,"-"))</f>
        <v>2.1272553191489361</v>
      </c>
      <c r="I20" s="66"/>
      <c r="J20" s="93">
        <f>IF(OR('Tabel 5 F'!J20&lt;5,'Tabel 5.1 Br'!J20&lt;0.5),"-",IFERROR('Tabel 5.1 Br'!J20/'Tabel 5 F'!J20*100,"-"))</f>
        <v>2.4557459677419358</v>
      </c>
      <c r="K20" s="49"/>
    </row>
    <row r="21" spans="1:11" ht="15.75" customHeight="1" x14ac:dyDescent="0.2">
      <c r="A21" s="83" t="s">
        <v>35</v>
      </c>
      <c r="B21" s="93">
        <f>IF(OR('Tabel 5 F'!B21&lt;5,'Tabel 5.1 Br'!B21&lt;0.5),"-",IFERROR('Tabel 5.1 Br'!B21/'Tabel 5 F'!B21*100,"-"))</f>
        <v>23.181130434782609</v>
      </c>
      <c r="C21" s="93">
        <f>IF(OR('Tabel 5 F'!C21&lt;5,'Tabel 5.1 Br'!C21&lt;0.5),"-",IFERROR('Tabel 5.1 Br'!C21/'Tabel 5 F'!C21*100,"-"))</f>
        <v>7.1401415929203544</v>
      </c>
      <c r="D21" s="93">
        <f>IF(OR('Tabel 5 F'!D21&lt;5,'Tabel 5.1 Br'!D21&lt;0.5),"-",IFERROR('Tabel 5.1 Br'!D21/'Tabel 5 F'!D21*100,"-"))</f>
        <v>5.2711512345679017</v>
      </c>
      <c r="E21" s="93">
        <f>IF(OR('Tabel 5 F'!E21&lt;5,'Tabel 5.1 Br'!E21&lt;0.5),"-",IFERROR('Tabel 5.1 Br'!E21/'Tabel 5 F'!E21*100,"-"))</f>
        <v>2.4457926829268293</v>
      </c>
      <c r="F21" s="93">
        <f>IF(OR('Tabel 5 F'!F21&lt;5,'Tabel 5.1 Br'!F21&lt;0.5),"-",IFERROR('Tabel 5.1 Br'!F21/'Tabel 5 F'!F21*100,"-"))</f>
        <v>2.1962289562289561</v>
      </c>
      <c r="G21" s="93">
        <f>IF(OR('Tabel 5 F'!G21&lt;5,'Tabel 5.1 Br'!G21&lt;0.5),"-",IFERROR('Tabel 5.1 Br'!G21/'Tabel 5 F'!G21*100,"-"))</f>
        <v>1.2736334919948074</v>
      </c>
      <c r="H21" s="93">
        <f>IF(OR('Tabel 5 F'!H21&lt;5,'Tabel 5.1 Br'!H21&lt;0.5),"-",IFERROR('Tabel 5.1 Br'!H21/'Tabel 5 F'!H21*100,"-"))</f>
        <v>1.9564921052631579</v>
      </c>
      <c r="I21" s="66"/>
      <c r="J21" s="93">
        <f>IF(OR('Tabel 5 F'!J21&lt;5,'Tabel 5.1 Br'!J21&lt;0.5),"-",IFERROR('Tabel 5.1 Br'!J21/'Tabel 5 F'!J21*100,"-"))</f>
        <v>2.5458223667100133</v>
      </c>
      <c r="K21" s="49"/>
    </row>
    <row r="22" spans="1:11" ht="15.75" customHeight="1" x14ac:dyDescent="0.2">
      <c r="A22" s="79" t="s">
        <v>36</v>
      </c>
      <c r="B22" s="91">
        <f>IF(OR('Tabel 5 F'!B22&lt;5,'Tabel 5.1 Br'!B22&lt;0.5),"-",IFERROR('Tabel 5.1 Br'!B22/'Tabel 5 F'!B22*100,"-"))</f>
        <v>18.952409090909093</v>
      </c>
      <c r="C22" s="91">
        <f>IF(OR('Tabel 5 F'!C22&lt;5,'Tabel 5.1 Br'!C22&lt;0.5),"-",IFERROR('Tabel 5.1 Br'!C22/'Tabel 5 F'!C22*100,"-"))</f>
        <v>7.1414999999999988</v>
      </c>
      <c r="D22" s="91">
        <f>IF(OR('Tabel 5 F'!D22&lt;5,'Tabel 5.1 Br'!D22&lt;0.5),"-",IFERROR('Tabel 5.1 Br'!D22/'Tabel 5 F'!D22*100,"-"))</f>
        <v>5.4690370370370367</v>
      </c>
      <c r="E22" s="91">
        <f>IF(OR('Tabel 5 F'!E22&lt;5,'Tabel 5.1 Br'!E22&lt;0.5),"-",IFERROR('Tabel 5.1 Br'!E22/'Tabel 5 F'!E22*100,"-"))</f>
        <v>4.7729749999999997</v>
      </c>
      <c r="F22" s="91" t="str">
        <f>IF(OR('Tabel 5 F'!F22&lt;5,'Tabel 5.1 Br'!F22&lt;0.5),"-",IFERROR('Tabel 5.1 Br'!F22/'Tabel 5 F'!F22*100,"-"))</f>
        <v>-</v>
      </c>
      <c r="G22" s="91">
        <f>IF(OR('Tabel 5 F'!G22&lt;5,'Tabel 5.1 Br'!G22&lt;0.5),"-",IFERROR('Tabel 5.1 Br'!G22/'Tabel 5 F'!G22*100,"-"))</f>
        <v>1.0377652582159624</v>
      </c>
      <c r="H22" s="91" t="str">
        <f>IF(OR('Tabel 5 F'!H22&lt;5,'Tabel 5.1 Br'!H22&lt;0.5),"-",IFERROR('Tabel 5.1 Br'!H22/'Tabel 5 F'!H22*100,"-"))</f>
        <v>-</v>
      </c>
      <c r="I22" s="66"/>
      <c r="J22" s="91">
        <f>IF(OR('Tabel 5 F'!J22&lt;5,'Tabel 5.1 Br'!J22&lt;0.5),"-",IFERROR('Tabel 5.1 Br'!J22/'Tabel 5 F'!J22*100,"-"))</f>
        <v>3.2131889763779529</v>
      </c>
      <c r="K22" s="49"/>
    </row>
    <row r="23" spans="1:11" ht="15.75" customHeight="1" x14ac:dyDescent="0.2">
      <c r="A23" s="88" t="s">
        <v>37</v>
      </c>
      <c r="B23" s="92">
        <f>IF(OR('Tabel 5 F'!B23&lt;5,'Tabel 5.1 Br'!B23&lt;0.5),"-",IFERROR('Tabel 5.1 Br'!B23/'Tabel 5 F'!B23*100,"-"))</f>
        <v>27.577769230769228</v>
      </c>
      <c r="C23" s="92">
        <f>IF(OR('Tabel 5 F'!C23&lt;5,'Tabel 5.1 Br'!C23&lt;0.5),"-",IFERROR('Tabel 5.1 Br'!C23/'Tabel 5 F'!C23*100,"-"))</f>
        <v>7.7601627906976738</v>
      </c>
      <c r="D23" s="92">
        <f>IF(OR('Tabel 5 F'!D23&lt;5,'Tabel 5.1 Br'!D23&lt;0.5),"-",IFERROR('Tabel 5.1 Br'!D23/'Tabel 5 F'!D23*100,"-"))</f>
        <v>2.0292543859649124</v>
      </c>
      <c r="E23" s="92">
        <f>IF(OR('Tabel 5 F'!E23&lt;5,'Tabel 5.1 Br'!E23&lt;0.5),"-",IFERROR('Tabel 5.1 Br'!E23/'Tabel 5 F'!E23*100,"-"))</f>
        <v>1.5997098765432101</v>
      </c>
      <c r="F23" s="92">
        <f>IF(OR('Tabel 5 F'!F23&lt;5,'Tabel 5.1 Br'!F23&lt;0.5),"-",IFERROR('Tabel 5.1 Br'!F23/'Tabel 5 F'!F23*100,"-"))</f>
        <v>2.1735000000000002</v>
      </c>
      <c r="G23" s="92" t="str">
        <f>IF(OR('Tabel 5 F'!G23&lt;5,'Tabel 5.1 Br'!G23&lt;0.5),"-",IFERROR('Tabel 5.1 Br'!G23/'Tabel 5 F'!G23*100,"-"))</f>
        <v>-</v>
      </c>
      <c r="H23" s="92">
        <f>IF(OR('Tabel 5 F'!H23&lt;5,'Tabel 5.1 Br'!H23&lt;0.5),"-",IFERROR('Tabel 5.1 Br'!H23/'Tabel 5 F'!H23*100,"-"))</f>
        <v>2.77725</v>
      </c>
      <c r="I23" s="66"/>
      <c r="J23" s="92">
        <f>IF(OR('Tabel 5 F'!J23&lt;5,'Tabel 5.1 Br'!J23&lt;0.5),"-",IFERROR('Tabel 5.1 Br'!J23/'Tabel 5 F'!J23*100,"-"))</f>
        <v>2.821730612244898</v>
      </c>
      <c r="K23" s="49"/>
    </row>
    <row r="24" spans="1:11" ht="15.75" customHeight="1" x14ac:dyDescent="0.2">
      <c r="A24" s="83" t="s">
        <v>38</v>
      </c>
      <c r="B24" s="93">
        <f>IF(OR('Tabel 5 F'!B24&lt;5,'Tabel 5.1 Br'!B24&lt;0.5),"-",IFERROR('Tabel 5.1 Br'!B24/'Tabel 5 F'!B24*100,"-"))</f>
        <v>12.578819047619048</v>
      </c>
      <c r="C24" s="93">
        <f>IF(OR('Tabel 5 F'!C24&lt;5,'Tabel 5.1 Br'!C24&lt;0.5),"-",IFERROR('Tabel 5.1 Br'!C24/'Tabel 5 F'!C24*100,"-"))</f>
        <v>1.9455259259259259</v>
      </c>
      <c r="D24" s="93">
        <f>IF(OR('Tabel 5 F'!D24&lt;5,'Tabel 5.1 Br'!D24&lt;0.5),"-",IFERROR('Tabel 5.1 Br'!D24/'Tabel 5 F'!D24*100,"-"))</f>
        <v>3.8515648414985586</v>
      </c>
      <c r="E24" s="93">
        <f>IF(OR('Tabel 5 F'!E24&lt;5,'Tabel 5.1 Br'!E24&lt;0.5),"-",IFERROR('Tabel 5.1 Br'!E24/'Tabel 5 F'!E24*100,"-"))</f>
        <v>1.217719587628866</v>
      </c>
      <c r="F24" s="93">
        <f>IF(OR('Tabel 5 F'!F24&lt;5,'Tabel 5.1 Br'!F24&lt;0.5),"-",IFERROR('Tabel 5.1 Br'!F24/'Tabel 5 F'!F24*100,"-"))</f>
        <v>0.41622112211221118</v>
      </c>
      <c r="G24" s="93">
        <f>IF(OR('Tabel 5 F'!G24&lt;5,'Tabel 5.1 Br'!G24&lt;0.5),"-",IFERROR('Tabel 5.1 Br'!G24/'Tabel 5 F'!G24*100,"-"))</f>
        <v>0.68502959830866805</v>
      </c>
      <c r="H24" s="93">
        <f>IF(OR('Tabel 5 F'!H24&lt;5,'Tabel 5.1 Br'!H24&lt;0.5),"-",IFERROR('Tabel 5.1 Br'!H24/'Tabel 5 F'!H24*100,"-"))</f>
        <v>1.0597966804979253</v>
      </c>
      <c r="I24" s="66"/>
      <c r="J24" s="93">
        <f>IF(OR('Tabel 5 F'!J24&lt;5,'Tabel 5.1 Br'!J24&lt;0.5),"-",IFERROR('Tabel 5.1 Br'!J24/'Tabel 5 F'!J24*100,"-"))</f>
        <v>1.7720815768930525</v>
      </c>
      <c r="K24" s="49"/>
    </row>
    <row r="25" spans="1:11" ht="15.75" customHeight="1" x14ac:dyDescent="0.2">
      <c r="A25" s="79" t="s">
        <v>39</v>
      </c>
      <c r="B25" s="91">
        <f>IF(OR('Tabel 5 F'!B25&lt;5,'Tabel 5.1 Br'!B25&lt;0.5),"-",IFERROR('Tabel 5.1 Br'!B25/'Tabel 5 F'!B25*100,"-"))</f>
        <v>19.120910112359553</v>
      </c>
      <c r="C25" s="91">
        <f>IF(OR('Tabel 5 F'!C25&lt;5,'Tabel 5.1 Br'!C25&lt;0.5),"-",IFERROR('Tabel 5.1 Br'!C25/'Tabel 5 F'!C25*100,"-"))</f>
        <v>1.8942025723472669</v>
      </c>
      <c r="D25" s="91">
        <f>IF(OR('Tabel 5 F'!D25&lt;5,'Tabel 5.1 Br'!D25&lt;0.5),"-",IFERROR('Tabel 5.1 Br'!D25/'Tabel 5 F'!D25*100,"-"))</f>
        <v>2.5468306233062328</v>
      </c>
      <c r="E25" s="91">
        <f>IF(OR('Tabel 5 F'!E25&lt;5,'Tabel 5.1 Br'!E25&lt;0.5),"-",IFERROR('Tabel 5.1 Br'!E25/'Tabel 5 F'!E25*100,"-"))</f>
        <v>0.91844064386317914</v>
      </c>
      <c r="F25" s="91">
        <f>IF(OR('Tabel 5 F'!F25&lt;5,'Tabel 5.1 Br'!F25&lt;0.5),"-",IFERROR('Tabel 5.1 Br'!F25/'Tabel 5 F'!F25*100,"-"))</f>
        <v>0.78670602409638546</v>
      </c>
      <c r="G25" s="91">
        <f>IF(OR('Tabel 5 F'!G25&lt;5,'Tabel 5.1 Br'!G25&lt;0.5),"-",IFERROR('Tabel 5.1 Br'!G25/'Tabel 5 F'!G25*100,"-"))</f>
        <v>0.68905501618122988</v>
      </c>
      <c r="H25" s="91">
        <f>IF(OR('Tabel 5 F'!H25&lt;5,'Tabel 5.1 Br'!H25&lt;0.5),"-",IFERROR('Tabel 5.1 Br'!H25/'Tabel 5 F'!H25*100,"-"))</f>
        <v>0.56618813905930476</v>
      </c>
      <c r="I25" s="66"/>
      <c r="J25" s="91">
        <f>IF(OR('Tabel 5 F'!J25&lt;5,'Tabel 5.1 Br'!J25&lt;0.5),"-",IFERROR('Tabel 5.1 Br'!J25/'Tabel 5 F'!J25*100,"-"))</f>
        <v>1.8831369129834252</v>
      </c>
      <c r="K25" s="49"/>
    </row>
    <row r="26" spans="1:11" ht="15.75" customHeight="1" x14ac:dyDescent="0.2">
      <c r="A26" s="88" t="s">
        <v>40</v>
      </c>
      <c r="B26" s="92">
        <f>IF(OR('Tabel 5 F'!B26&lt;5,'Tabel 5.1 Br'!B26&lt;0.5),"-",IFERROR('Tabel 5.1 Br'!B26/'Tabel 5 F'!B26*100,"-"))</f>
        <v>11.703190738699009</v>
      </c>
      <c r="C26" s="92">
        <f>IF(OR('Tabel 5 F'!C26&lt;5,'Tabel 5.1 Br'!C26&lt;0.5),"-",IFERROR('Tabel 5.1 Br'!C26/'Tabel 5 F'!C26*100,"-"))</f>
        <v>2.0102928416485901</v>
      </c>
      <c r="D26" s="92">
        <f>IF(OR('Tabel 5 F'!D26&lt;5,'Tabel 5.1 Br'!D26&lt;0.5),"-",IFERROR('Tabel 5.1 Br'!D26/'Tabel 5 F'!D26*100,"-"))</f>
        <v>2.2169712485230404</v>
      </c>
      <c r="E26" s="92">
        <f>IF(OR('Tabel 5 F'!E26&lt;5,'Tabel 5.1 Br'!E26&lt;0.5),"-",IFERROR('Tabel 5.1 Br'!E26/'Tabel 5 F'!E26*100,"-"))</f>
        <v>0.96176911076443061</v>
      </c>
      <c r="F26" s="92">
        <f>IF(OR('Tabel 5 F'!F26&lt;5,'Tabel 5.1 Br'!F26&lt;0.5),"-",IFERROR('Tabel 5.1 Br'!F26/'Tabel 5 F'!F26*100,"-"))</f>
        <v>0.58127073170731713</v>
      </c>
      <c r="G26" s="92">
        <f>IF(OR('Tabel 5 F'!G26&lt;5,'Tabel 5.1 Br'!G26&lt;0.5),"-",IFERROR('Tabel 5.1 Br'!G26/'Tabel 5 F'!G26*100,"-"))</f>
        <v>0.15813375999999998</v>
      </c>
      <c r="H26" s="92">
        <f>IF(OR('Tabel 5 F'!H26&lt;5,'Tabel 5.1 Br'!H26&lt;0.5),"-",IFERROR('Tabel 5.1 Br'!H26/'Tabel 5 F'!H26*100,"-"))</f>
        <v>1.3504990072799472</v>
      </c>
      <c r="I26" s="66"/>
      <c r="J26" s="92">
        <f>IF(OR('Tabel 5 F'!J26&lt;5,'Tabel 5.1 Br'!J26&lt;0.5),"-",IFERROR('Tabel 5.1 Br'!J26/'Tabel 5 F'!J26*100,"-"))</f>
        <v>1.8606723706829191</v>
      </c>
      <c r="K26" s="49"/>
    </row>
    <row r="27" spans="1:11" ht="15.75" customHeight="1" x14ac:dyDescent="0.2">
      <c r="A27" s="83" t="s">
        <v>41</v>
      </c>
      <c r="B27" s="93">
        <f>IF(OR('Tabel 5 F'!B27&lt;5,'Tabel 5.1 Br'!B27&lt;0.5),"-",IFERROR('Tabel 5.1 Br'!B27/'Tabel 5 F'!B27*100,"-"))</f>
        <v>3.3289890109890115</v>
      </c>
      <c r="C27" s="93">
        <f>IF(OR('Tabel 5 F'!C27&lt;5,'Tabel 5.1 Br'!C27&lt;0.5),"-",IFERROR('Tabel 5.1 Br'!C27/'Tabel 5 F'!C27*100,"-"))</f>
        <v>1.2818076923076924</v>
      </c>
      <c r="D27" s="93">
        <f>IF(OR('Tabel 5 F'!D27&lt;5,'Tabel 5.1 Br'!D27&lt;0.5),"-",IFERROR('Tabel 5.1 Br'!D27/'Tabel 5 F'!D27*100,"-"))</f>
        <v>1.7815234657039714</v>
      </c>
      <c r="E27" s="93">
        <f>IF(OR('Tabel 5 F'!E27&lt;5,'Tabel 5.1 Br'!E27&lt;0.5),"-",IFERROR('Tabel 5.1 Br'!E27/'Tabel 5 F'!E27*100,"-"))</f>
        <v>1.073342618384401</v>
      </c>
      <c r="F27" s="93">
        <f>IF(OR('Tabel 5 F'!F27&lt;5,'Tabel 5.1 Br'!F27&lt;0.5),"-",IFERROR('Tabel 5.1 Br'!F27/'Tabel 5 F'!F27*100,"-"))</f>
        <v>0.25567647058823528</v>
      </c>
      <c r="G27" s="93">
        <f>IF(OR('Tabel 5 F'!G27&lt;5,'Tabel 5.1 Br'!G27&lt;0.5),"-",IFERROR('Tabel 5.1 Br'!G27/'Tabel 5 F'!G27*100,"-"))</f>
        <v>0.92095031847133757</v>
      </c>
      <c r="H27" s="93">
        <f>IF(OR('Tabel 5 F'!H27&lt;5,'Tabel 5.1 Br'!H27&lt;0.5),"-",IFERROR('Tabel 5.1 Br'!H27/'Tabel 5 F'!H27*100,"-"))</f>
        <v>0.56169101123595511</v>
      </c>
      <c r="I27" s="66"/>
      <c r="J27" s="93">
        <f>IF(OR('Tabel 5 F'!J27&lt;5,'Tabel 5.1 Br'!J27&lt;0.5),"-",IFERROR('Tabel 5.1 Br'!J27/'Tabel 5 F'!J27*100,"-"))</f>
        <v>1.0657852941176471</v>
      </c>
      <c r="K27" s="49"/>
    </row>
    <row r="28" spans="1:11" ht="15.75" customHeight="1" x14ac:dyDescent="0.2">
      <c r="A28" s="79" t="s">
        <v>42</v>
      </c>
      <c r="B28" s="91">
        <f>IF(OR('Tabel 5 F'!B28&lt;5,'Tabel 5.1 Br'!B28&lt;0.5),"-",IFERROR('Tabel 5.1 Br'!B28/'Tabel 5 F'!B28*100,"-"))</f>
        <v>40.99636994219653</v>
      </c>
      <c r="C28" s="91">
        <f>IF(OR('Tabel 5 F'!C28&lt;5,'Tabel 5.1 Br'!C28&lt;0.5),"-",IFERROR('Tabel 5.1 Br'!C28/'Tabel 5 F'!C28*100,"-"))</f>
        <v>15.023953488372092</v>
      </c>
      <c r="D28" s="91">
        <f>IF(OR('Tabel 5 F'!D28&lt;5,'Tabel 5.1 Br'!D28&lt;0.5),"-",IFERROR('Tabel 5.1 Br'!D28/'Tabel 5 F'!D28*100,"-"))</f>
        <v>7.734749063670411</v>
      </c>
      <c r="E28" s="91">
        <f>IF(OR('Tabel 5 F'!E28&lt;5,'Tabel 5.1 Br'!E28&lt;0.5),"-",IFERROR('Tabel 5.1 Br'!E28/'Tabel 5 F'!E28*100,"-"))</f>
        <v>4.5858939393939391</v>
      </c>
      <c r="F28" s="91">
        <f>IF(OR('Tabel 5 F'!F28&lt;5,'Tabel 5.1 Br'!F28&lt;0.5),"-",IFERROR('Tabel 5.1 Br'!F28/'Tabel 5 F'!F28*100,"-"))</f>
        <v>1.9938645083932856</v>
      </c>
      <c r="G28" s="91">
        <f>IF(OR('Tabel 5 F'!G28&lt;5,'Tabel 5.1 Br'!G28&lt;0.5),"-",IFERROR('Tabel 5.1 Br'!G28/'Tabel 5 F'!G28*100,"-"))</f>
        <v>2.522130985915493</v>
      </c>
      <c r="H28" s="91">
        <f>IF(OR('Tabel 5 F'!H28&lt;5,'Tabel 5.1 Br'!H28&lt;0.5),"-",IFERROR('Tabel 5.1 Br'!H28/'Tabel 5 F'!H28*100,"-"))</f>
        <v>2.8392407132243687</v>
      </c>
      <c r="I28" s="66"/>
      <c r="J28" s="91">
        <f>IF(OR('Tabel 5 F'!J28&lt;5,'Tabel 5.1 Br'!J28&lt;0.5),"-",IFERROR('Tabel 5.1 Br'!J28/'Tabel 5 F'!J28*100,"-"))</f>
        <v>4.7534060714868618</v>
      </c>
      <c r="K28" s="49"/>
    </row>
    <row r="29" spans="1:11" ht="15.75" customHeight="1" x14ac:dyDescent="0.2">
      <c r="A29" s="88" t="s">
        <v>43</v>
      </c>
      <c r="B29" s="92">
        <f>IF(OR('Tabel 5 F'!B29&lt;5,'Tabel 5.1 Br'!B29&lt;0.5),"-",IFERROR('Tabel 5.1 Br'!B29/'Tabel 5 F'!B29*100,"-"))</f>
        <v>5.992461538461539</v>
      </c>
      <c r="C29" s="92" t="str">
        <f>IF(OR('Tabel 5 F'!C29&lt;5,'Tabel 5.1 Br'!C29&lt;0.5),"-",IFERROR('Tabel 5.1 Br'!C29/'Tabel 5 F'!C29*100,"-"))</f>
        <v>-</v>
      </c>
      <c r="D29" s="92" t="str">
        <f>IF(OR('Tabel 5 F'!D29&lt;5,'Tabel 5.1 Br'!D29&lt;0.5),"-",IFERROR('Tabel 5.1 Br'!D29/'Tabel 5 F'!D29*100,"-"))</f>
        <v>-</v>
      </c>
      <c r="E29" s="92" t="str">
        <f>IF(OR('Tabel 5 F'!E29&lt;5,'Tabel 5.1 Br'!E29&lt;0.5),"-",IFERROR('Tabel 5.1 Br'!E29/'Tabel 5 F'!E29*100,"-"))</f>
        <v>-</v>
      </c>
      <c r="F29" s="92">
        <f>IF(OR('Tabel 5 F'!F29&lt;5,'Tabel 5.1 Br'!F29&lt;0.5),"-",IFERROR('Tabel 5.1 Br'!F29/'Tabel 5 F'!F29*100,"-"))</f>
        <v>1.1801188118811883</v>
      </c>
      <c r="G29" s="92" t="str">
        <f>IF(OR('Tabel 5 F'!G29&lt;5,'Tabel 5.1 Br'!G29&lt;0.5),"-",IFERROR('Tabel 5.1 Br'!G29/'Tabel 5 F'!G29*100,"-"))</f>
        <v>-</v>
      </c>
      <c r="H29" s="92" t="str">
        <f>IF(OR('Tabel 5 F'!H29&lt;5,'Tabel 5.1 Br'!H29&lt;0.5),"-",IFERROR('Tabel 5.1 Br'!H29/'Tabel 5 F'!H29*100,"-"))</f>
        <v>-</v>
      </c>
      <c r="I29" s="66"/>
      <c r="J29" s="92">
        <f>IF(OR('Tabel 5 F'!J29&lt;5,'Tabel 5.1 Br'!J29&lt;0.5),"-",IFERROR('Tabel 5.1 Br'!J29/'Tabel 5 F'!J29*100,"-"))</f>
        <v>0.35097751479289946</v>
      </c>
      <c r="K29" s="49"/>
    </row>
    <row r="30" spans="1:11" ht="15.75" customHeight="1" x14ac:dyDescent="0.2">
      <c r="A30" s="83" t="s">
        <v>44</v>
      </c>
      <c r="B30" s="93">
        <f>IF(OR('Tabel 5 F'!B30&lt;5,'Tabel 5.1 Br'!B30&lt;0.5),"-",IFERROR('Tabel 5.1 Br'!B30/'Tabel 5 F'!B30*100,"-"))</f>
        <v>28.247085714285713</v>
      </c>
      <c r="C30" s="93">
        <f>IF(OR('Tabel 5 F'!C30&lt;5,'Tabel 5.1 Br'!C30&lt;0.5),"-",IFERROR('Tabel 5.1 Br'!C30/'Tabel 5 F'!C30*100,"-"))</f>
        <v>18.140606060606061</v>
      </c>
      <c r="D30" s="93">
        <f>IF(OR('Tabel 5 F'!D30&lt;5,'Tabel 5.1 Br'!D30&lt;0.5),"-",IFERROR('Tabel 5.1 Br'!D30/'Tabel 5 F'!D30*100,"-"))</f>
        <v>9.7299291338582687</v>
      </c>
      <c r="E30" s="93">
        <f>IF(OR('Tabel 5 F'!E30&lt;5,'Tabel 5.1 Br'!E30&lt;0.5),"-",IFERROR('Tabel 5.1 Br'!E30/'Tabel 5 F'!E30*100,"-"))</f>
        <v>3.2714054054054054</v>
      </c>
      <c r="F30" s="93">
        <f>IF(OR('Tabel 5 F'!F30&lt;5,'Tabel 5.1 Br'!F30&lt;0.5),"-",IFERROR('Tabel 5.1 Br'!F30/'Tabel 5 F'!F30*100,"-"))</f>
        <v>2.6453211678832118</v>
      </c>
      <c r="G30" s="93">
        <f>IF(OR('Tabel 5 F'!G30&lt;5,'Tabel 5.1 Br'!G30&lt;0.5),"-",IFERROR('Tabel 5.1 Br'!G30/'Tabel 5 F'!G30*100,"-"))</f>
        <v>1.2365897620764237</v>
      </c>
      <c r="H30" s="93">
        <f>IF(OR('Tabel 5 F'!H30&lt;5,'Tabel 5.1 Br'!H30&lt;0.5),"-",IFERROR('Tabel 5.1 Br'!H30/'Tabel 5 F'!H30*100,"-"))</f>
        <v>1.3564839857651245</v>
      </c>
      <c r="I30" s="66"/>
      <c r="J30" s="93">
        <f>IF(OR('Tabel 5 F'!J30&lt;5,'Tabel 5.1 Br'!J30&lt;0.5),"-",IFERROR('Tabel 5.1 Br'!J30/'Tabel 5 F'!J30*100,"-"))</f>
        <v>2.5004699331848546</v>
      </c>
      <c r="K30" s="49"/>
    </row>
    <row r="31" spans="1:11" ht="15.75" customHeight="1" x14ac:dyDescent="0.2">
      <c r="A31" s="79" t="s">
        <v>45</v>
      </c>
      <c r="B31" s="91">
        <f>IF(OR('Tabel 5 F'!B31&lt;5,'Tabel 5.1 Br'!B31&lt;0.5),"-",IFERROR('Tabel 5.1 Br'!B31/'Tabel 5 F'!B31*100,"-"))</f>
        <v>19.499545454545455</v>
      </c>
      <c r="C31" s="91">
        <f>IF(OR('Tabel 5 F'!C31&lt;5,'Tabel 5.1 Br'!C31&lt;0.5),"-",IFERROR('Tabel 5.1 Br'!C31/'Tabel 5 F'!C31*100,"-"))</f>
        <v>9.3273636363636374</v>
      </c>
      <c r="D31" s="91">
        <f>IF(OR('Tabel 5 F'!D31&lt;5,'Tabel 5.1 Br'!D31&lt;0.5),"-",IFERROR('Tabel 5.1 Br'!D31/'Tabel 5 F'!D31*100,"-"))</f>
        <v>3.9026666666666667</v>
      </c>
      <c r="E31" s="91">
        <f>IF(OR('Tabel 5 F'!E31&lt;5,'Tabel 5.1 Br'!E31&lt;0.5),"-",IFERROR('Tabel 5.1 Br'!E31/'Tabel 5 F'!E31*100,"-"))</f>
        <v>1.6665263157894734</v>
      </c>
      <c r="F31" s="91">
        <f>IF(OR('Tabel 5 F'!F31&lt;5,'Tabel 5.1 Br'!F31&lt;0.5),"-",IFERROR('Tabel 5.1 Br'!F31/'Tabel 5 F'!F31*100,"-"))</f>
        <v>5.8959848484848481</v>
      </c>
      <c r="G31" s="91">
        <f>IF(OR('Tabel 5 F'!G31&lt;5,'Tabel 5.1 Br'!G31&lt;0.5),"-",IFERROR('Tabel 5.1 Br'!G31/'Tabel 5 F'!G31*100,"-"))</f>
        <v>1.109575221238938</v>
      </c>
      <c r="H31" s="91">
        <f>IF(OR('Tabel 5 F'!H31&lt;5,'Tabel 5.1 Br'!H31&lt;0.5),"-",IFERROR('Tabel 5.1 Br'!H31/'Tabel 5 F'!H31*100,"-"))</f>
        <v>1.3403305439330544</v>
      </c>
      <c r="I31" s="66"/>
      <c r="J31" s="91">
        <f>IF(OR('Tabel 5 F'!J31&lt;5,'Tabel 5.1 Br'!J31&lt;0.5),"-",IFERROR('Tabel 5.1 Br'!J31/'Tabel 5 F'!J31*100,"-"))</f>
        <v>1.9895519253208864</v>
      </c>
      <c r="K31" s="49"/>
    </row>
    <row r="32" spans="1:11" ht="15.75" customHeight="1" x14ac:dyDescent="0.2">
      <c r="A32" s="88" t="s">
        <v>46</v>
      </c>
      <c r="B32" s="92">
        <f>IF(OR('Tabel 5 F'!B32&lt;5,'Tabel 5.1 Br'!B32&lt;0.5),"-",IFERROR('Tabel 5.1 Br'!B32/'Tabel 5 F'!B32*100,"-"))</f>
        <v>40.160405405405406</v>
      </c>
      <c r="C32" s="92">
        <f>IF(OR('Tabel 5 F'!C32&lt;5,'Tabel 5.1 Br'!C32&lt;0.5),"-",IFERROR('Tabel 5.1 Br'!C32/'Tabel 5 F'!C32*100,"-"))</f>
        <v>13.971194444444446</v>
      </c>
      <c r="D32" s="92">
        <f>IF(OR('Tabel 5 F'!D32&lt;5,'Tabel 5.1 Br'!D32&lt;0.5),"-",IFERROR('Tabel 5.1 Br'!D32/'Tabel 5 F'!D32*100,"-"))</f>
        <v>10.155529411764705</v>
      </c>
      <c r="E32" s="92">
        <f>IF(OR('Tabel 5 F'!E32&lt;5,'Tabel 5.1 Br'!E32&lt;0.5),"-",IFERROR('Tabel 5.1 Br'!E32/'Tabel 5 F'!E32*100,"-"))</f>
        <v>3.5724709677419355</v>
      </c>
      <c r="F32" s="92">
        <f>IF(OR('Tabel 5 F'!F32&lt;5,'Tabel 5.1 Br'!F32&lt;0.5),"-",IFERROR('Tabel 5.1 Br'!F32/'Tabel 5 F'!F32*100,"-"))</f>
        <v>2.493443438914027</v>
      </c>
      <c r="G32" s="92">
        <f>IF(OR('Tabel 5 F'!G32&lt;5,'Tabel 5.1 Br'!G32&lt;0.5),"-",IFERROR('Tabel 5.1 Br'!G32/'Tabel 5 F'!G32*100,"-"))</f>
        <v>1.2373419155509784</v>
      </c>
      <c r="H32" s="92">
        <f>IF(OR('Tabel 5 F'!H32&lt;5,'Tabel 5.1 Br'!H32&lt;0.5),"-",IFERROR('Tabel 5.1 Br'!H32/'Tabel 5 F'!H32*100,"-"))</f>
        <v>1.5770506329113925</v>
      </c>
      <c r="I32" s="66"/>
      <c r="J32" s="92">
        <f>IF(OR('Tabel 5 F'!J32&lt;5,'Tabel 5.1 Br'!J32&lt;0.5),"-",IFERROR('Tabel 5.1 Br'!J32/'Tabel 5 F'!J32*100,"-"))</f>
        <v>3.3215351190476188</v>
      </c>
      <c r="K32" s="49"/>
    </row>
    <row r="33" spans="1:11" ht="15.75" customHeight="1" x14ac:dyDescent="0.2">
      <c r="A33" s="83" t="s">
        <v>47</v>
      </c>
      <c r="B33" s="93">
        <f>IF(OR('Tabel 5 F'!B33&lt;5,'Tabel 5.1 Br'!B33&lt;0.5),"-",IFERROR('Tabel 5.1 Br'!B33/'Tabel 5 F'!B33*100,"-"))</f>
        <v>20.385477064220183</v>
      </c>
      <c r="C33" s="93">
        <f>IF(OR('Tabel 5 F'!C33&lt;5,'Tabel 5.1 Br'!C33&lt;0.5),"-",IFERROR('Tabel 5.1 Br'!C33/'Tabel 5 F'!C33*100,"-"))</f>
        <v>8.161207207207207</v>
      </c>
      <c r="D33" s="93">
        <f>IF(OR('Tabel 5 F'!D33&lt;5,'Tabel 5.1 Br'!D33&lt;0.5),"-",IFERROR('Tabel 5.1 Br'!D33/'Tabel 5 F'!D33*100,"-"))</f>
        <v>3.7395781440781444</v>
      </c>
      <c r="E33" s="93">
        <f>IF(OR('Tabel 5 F'!E33&lt;5,'Tabel 5.1 Br'!E33&lt;0.5),"-",IFERROR('Tabel 5.1 Br'!E33/'Tabel 5 F'!E33*100,"-"))</f>
        <v>2.7891738083774675</v>
      </c>
      <c r="F33" s="93">
        <f>IF(OR('Tabel 5 F'!F33&lt;5,'Tabel 5.1 Br'!F33&lt;0.5),"-",IFERROR('Tabel 5.1 Br'!F33/'Tabel 5 F'!F33*100,"-"))</f>
        <v>1.6505194174757283</v>
      </c>
      <c r="G33" s="93">
        <f>IF(OR('Tabel 5 F'!G33&lt;5,'Tabel 5.1 Br'!G33&lt;0.5),"-",IFERROR('Tabel 5.1 Br'!G33/'Tabel 5 F'!G33*100,"-"))</f>
        <v>0.89031283037001452</v>
      </c>
      <c r="H33" s="93">
        <f>IF(OR('Tabel 5 F'!H33&lt;5,'Tabel 5.1 Br'!H33&lt;0.5),"-",IFERROR('Tabel 5.1 Br'!H33/'Tabel 5 F'!H33*100,"-"))</f>
        <v>2.6560526315789477</v>
      </c>
      <c r="I33" s="66"/>
      <c r="J33" s="93">
        <f>IF(OR('Tabel 5 F'!J33&lt;5,'Tabel 5.1 Br'!J33&lt;0.5),"-",IFERROR('Tabel 5.1 Br'!J33/'Tabel 5 F'!J33*100,"-"))</f>
        <v>3.7687543483171435</v>
      </c>
      <c r="K33" s="49"/>
    </row>
    <row r="34" spans="1:11" ht="15.75" customHeight="1" x14ac:dyDescent="0.2">
      <c r="A34" s="79" t="s">
        <v>48</v>
      </c>
      <c r="B34" s="91">
        <f>IF(OR('Tabel 5 F'!B34&lt;5,'Tabel 5.1 Br'!B34&lt;0.5),"-",IFERROR('Tabel 5.1 Br'!B34/'Tabel 5 F'!B34*100,"-"))</f>
        <v>8.2151611510791369</v>
      </c>
      <c r="C34" s="91">
        <f>IF(OR('Tabel 5 F'!C34&lt;5,'Tabel 5.1 Br'!C34&lt;0.5),"-",IFERROR('Tabel 5.1 Br'!C34/'Tabel 5 F'!C34*100,"-"))</f>
        <v>1.3820435356200529</v>
      </c>
      <c r="D34" s="91">
        <f>IF(OR('Tabel 5 F'!D34&lt;5,'Tabel 5.1 Br'!D34&lt;0.5),"-",IFERROR('Tabel 5.1 Br'!D34/'Tabel 5 F'!D34*100,"-"))</f>
        <v>1.8664297703180213</v>
      </c>
      <c r="E34" s="91">
        <f>IF(OR('Tabel 5 F'!E34&lt;5,'Tabel 5.1 Br'!E34&lt;0.5),"-",IFERROR('Tabel 5.1 Br'!E34/'Tabel 5 F'!E34*100,"-"))</f>
        <v>0.93011669316375201</v>
      </c>
      <c r="F34" s="91">
        <f>IF(OR('Tabel 5 F'!F34&lt;5,'Tabel 5.1 Br'!F34&lt;0.5),"-",IFERROR('Tabel 5.1 Br'!F34/'Tabel 5 F'!F34*100,"-"))</f>
        <v>0.59625244299674263</v>
      </c>
      <c r="G34" s="91">
        <f>IF(OR('Tabel 5 F'!G34&lt;5,'Tabel 5.1 Br'!G34&lt;0.5),"-",IFERROR('Tabel 5.1 Br'!G34/'Tabel 5 F'!G34*100,"-"))</f>
        <v>0.79617074458722059</v>
      </c>
      <c r="H34" s="91">
        <f>IF(OR('Tabel 5 F'!H34&lt;5,'Tabel 5.1 Br'!H34&lt;0.5),"-",IFERROR('Tabel 5.1 Br'!H34/'Tabel 5 F'!H34*100,"-"))</f>
        <v>0.47269289568345318</v>
      </c>
      <c r="I34" s="66"/>
      <c r="J34" s="91">
        <f>IF(OR('Tabel 5 F'!J34&lt;5,'Tabel 5.1 Br'!J34&lt;0.5),"-",IFERROR('Tabel 5.1 Br'!J34/'Tabel 5 F'!J34*100,"-"))</f>
        <v>1.2391204768499005</v>
      </c>
      <c r="K34" s="49"/>
    </row>
    <row r="35" spans="1:11" ht="15.75" customHeight="1" x14ac:dyDescent="0.2">
      <c r="A35" s="88" t="s">
        <v>49</v>
      </c>
      <c r="B35" s="92">
        <f>IF(OR('Tabel 5 F'!B35&lt;5,'Tabel 5.1 Br'!B35&lt;0.5),"-",IFERROR('Tabel 5.1 Br'!B35/'Tabel 5 F'!B35*100,"-"))</f>
        <v>11.053442359249329</v>
      </c>
      <c r="C35" s="92">
        <f>IF(OR('Tabel 5 F'!C35&lt;5,'Tabel 5.1 Br'!C35&lt;0.5),"-",IFERROR('Tabel 5.1 Br'!C35/'Tabel 5 F'!C35*100,"-"))</f>
        <v>1.3105143678160922</v>
      </c>
      <c r="D35" s="92">
        <f>IF(OR('Tabel 5 F'!D35&lt;5,'Tabel 5.1 Br'!D35&lt;0.5),"-",IFERROR('Tabel 5.1 Br'!D35/'Tabel 5 F'!D35*100,"-"))</f>
        <v>1.5369577995478523</v>
      </c>
      <c r="E35" s="92">
        <f>IF(OR('Tabel 5 F'!E35&lt;5,'Tabel 5.1 Br'!E35&lt;0.5),"-",IFERROR('Tabel 5.1 Br'!E35/'Tabel 5 F'!E35*100,"-"))</f>
        <v>0.96780968468468487</v>
      </c>
      <c r="F35" s="92">
        <f>IF(OR('Tabel 5 F'!F35&lt;5,'Tabel 5.1 Br'!F35&lt;0.5),"-",IFERROR('Tabel 5.1 Br'!F35/'Tabel 5 F'!F35*100,"-"))</f>
        <v>1.0170257913247363</v>
      </c>
      <c r="G35" s="92">
        <f>IF(OR('Tabel 5 F'!G35&lt;5,'Tabel 5.1 Br'!G35&lt;0.5),"-",IFERROR('Tabel 5.1 Br'!G35/'Tabel 5 F'!G35*100,"-"))</f>
        <v>1.0884074479737131</v>
      </c>
      <c r="H35" s="92">
        <f>IF(OR('Tabel 5 F'!H35&lt;5,'Tabel 5.1 Br'!H35&lt;0.5),"-",IFERROR('Tabel 5.1 Br'!H35/'Tabel 5 F'!H35*100,"-"))</f>
        <v>0.9822465252377468</v>
      </c>
      <c r="I35" s="66"/>
      <c r="J35" s="92">
        <f>IF(OR('Tabel 5 F'!J35&lt;5,'Tabel 5.1 Br'!J35&lt;0.5),"-",IFERROR('Tabel 5.1 Br'!J35/'Tabel 5 F'!J35*100,"-"))</f>
        <v>1.4977809405940594</v>
      </c>
      <c r="K35" s="49"/>
    </row>
    <row r="36" spans="1:11" ht="15.75" customHeight="1" x14ac:dyDescent="0.2">
      <c r="A36" s="83" t="s">
        <v>50</v>
      </c>
      <c r="B36" s="93">
        <f>IF(OR('Tabel 5 F'!B36&lt;5,'Tabel 5.1 Br'!B36&lt;0.5),"-",IFERROR('Tabel 5.1 Br'!B36/'Tabel 5 F'!B36*100,"-"))</f>
        <v>20.626310655737704</v>
      </c>
      <c r="C36" s="93">
        <f>IF(OR('Tabel 5 F'!C36&lt;5,'Tabel 5.1 Br'!C36&lt;0.5),"-",IFERROR('Tabel 5.1 Br'!C36/'Tabel 5 F'!C36*100,"-"))</f>
        <v>8.4296017214397505</v>
      </c>
      <c r="D36" s="93">
        <f>IF(OR('Tabel 5 F'!D36&lt;5,'Tabel 5.1 Br'!D36&lt;0.5),"-",IFERROR('Tabel 5.1 Br'!D36/'Tabel 5 F'!D36*100,"-"))</f>
        <v>4.8655326036329765</v>
      </c>
      <c r="E36" s="93">
        <f>IF(OR('Tabel 5 F'!E36&lt;5,'Tabel 5.1 Br'!E36&lt;0.5),"-",IFERROR('Tabel 5.1 Br'!E36/'Tabel 5 F'!E36*100,"-"))</f>
        <v>2.4197958972590929</v>
      </c>
      <c r="F36" s="93">
        <f>IF(OR('Tabel 5 F'!F36&lt;5,'Tabel 5.1 Br'!F36&lt;0.5),"-",IFERROR('Tabel 5.1 Br'!F36/'Tabel 5 F'!F36*100,"-"))</f>
        <v>1.8959805456171734</v>
      </c>
      <c r="G36" s="93">
        <f>IF(OR('Tabel 5 F'!G36&lt;5,'Tabel 5.1 Br'!G36&lt;0.5),"-",IFERROR('Tabel 5.1 Br'!G36/'Tabel 5 F'!G36*100,"-"))</f>
        <v>1.4495868514750763</v>
      </c>
      <c r="H36" s="93">
        <f>IF(OR('Tabel 5 F'!H36&lt;5,'Tabel 5.1 Br'!H36&lt;0.5),"-",IFERROR('Tabel 5.1 Br'!H36/'Tabel 5 F'!H36*100,"-"))</f>
        <v>1.9610395055744065</v>
      </c>
      <c r="I36" s="66"/>
      <c r="J36" s="93">
        <f>IF(OR('Tabel 5 F'!J36&lt;5,'Tabel 5.1 Br'!J36&lt;0.5),"-",IFERROR('Tabel 5.1 Br'!J36/'Tabel 5 F'!J36*100,"-"))</f>
        <v>3.4017066942006542</v>
      </c>
      <c r="K36" s="49"/>
    </row>
    <row r="37" spans="1:11" ht="15.75" customHeight="1" x14ac:dyDescent="0.2">
      <c r="A37" s="79" t="s">
        <v>51</v>
      </c>
      <c r="B37" s="91">
        <f>IF(OR('Tabel 5 F'!B37&lt;5,'Tabel 5.1 Br'!B37&lt;0.5),"-",IFERROR('Tabel 5.1 Br'!B37/'Tabel 5 F'!B37*100,"-"))</f>
        <v>12.062734097194785</v>
      </c>
      <c r="C37" s="91">
        <f>IF(OR('Tabel 5 F'!C37&lt;5,'Tabel 5.1 Br'!C37&lt;0.5),"-",IFERROR('Tabel 5.1 Br'!C37/'Tabel 5 F'!C37*100,"-"))</f>
        <v>4.0255480810694264</v>
      </c>
      <c r="D37" s="91">
        <f>IF(OR('Tabel 5 F'!D37&lt;5,'Tabel 5.1 Br'!D37&lt;0.5),"-",IFERROR('Tabel 5.1 Br'!D37/'Tabel 5 F'!D37*100,"-"))</f>
        <v>2.3129555880917518</v>
      </c>
      <c r="E37" s="91">
        <f>IF(OR('Tabel 5 F'!E37&lt;5,'Tabel 5.1 Br'!E37&lt;0.5),"-",IFERROR('Tabel 5.1 Br'!E37/'Tabel 5 F'!E37*100,"-"))</f>
        <v>1.7304516508048409</v>
      </c>
      <c r="F37" s="91">
        <f>IF(OR('Tabel 5 F'!F37&lt;5,'Tabel 5.1 Br'!F37&lt;0.5),"-",IFERROR('Tabel 5.1 Br'!F37/'Tabel 5 F'!F37*100,"-"))</f>
        <v>1.5352219836001559</v>
      </c>
      <c r="G37" s="91">
        <f>IF(OR('Tabel 5 F'!G37&lt;5,'Tabel 5.1 Br'!G37&lt;0.5),"-",IFERROR('Tabel 5.1 Br'!G37/'Tabel 5 F'!G37*100,"-"))</f>
        <v>1.6639585925004443</v>
      </c>
      <c r="H37" s="91">
        <f>IF(OR('Tabel 5 F'!H37&lt;5,'Tabel 5.1 Br'!H37&lt;0.5),"-",IFERROR('Tabel 5.1 Br'!H37/'Tabel 5 F'!H37*100,"-"))</f>
        <v>1.6533919107391908</v>
      </c>
      <c r="I37" s="66"/>
      <c r="J37" s="91">
        <f>IF(OR('Tabel 5 F'!J37&lt;5,'Tabel 5.1 Br'!J37&lt;0.5),"-",IFERROR('Tabel 5.1 Br'!J37/'Tabel 5 F'!J37*100,"-"))</f>
        <v>2.5509910665405857</v>
      </c>
      <c r="K37" s="49"/>
    </row>
    <row r="38" spans="1:11" ht="15.75" customHeight="1" x14ac:dyDescent="0.2">
      <c r="A38" s="88" t="s">
        <v>52</v>
      </c>
      <c r="B38" s="92">
        <f>IF(OR('Tabel 5 F'!B38&lt;5,'Tabel 5.1 Br'!B38&lt;0.5),"-",IFERROR('Tabel 5.1 Br'!B38/'Tabel 5 F'!B38*100,"-"))</f>
        <v>17.343840776699029</v>
      </c>
      <c r="C38" s="92">
        <f>IF(OR('Tabel 5 F'!C38&lt;5,'Tabel 5.1 Br'!C38&lt;0.5),"-",IFERROR('Tabel 5.1 Br'!C38/'Tabel 5 F'!C38*100,"-"))</f>
        <v>5.6682608695652172</v>
      </c>
      <c r="D38" s="92">
        <f>IF(OR('Tabel 5 F'!D38&lt;5,'Tabel 5.1 Br'!D38&lt;0.5),"-",IFERROR('Tabel 5.1 Br'!D38/'Tabel 5 F'!D38*100,"-"))</f>
        <v>5.0001466113416315</v>
      </c>
      <c r="E38" s="92">
        <f>IF(OR('Tabel 5 F'!E38&lt;5,'Tabel 5.1 Br'!E38&lt;0.5),"-",IFERROR('Tabel 5.1 Br'!E38/'Tabel 5 F'!E38*100,"-"))</f>
        <v>2.7441262798634813</v>
      </c>
      <c r="F38" s="92">
        <f>IF(OR('Tabel 5 F'!F38&lt;5,'Tabel 5.1 Br'!F38&lt;0.5),"-",IFERROR('Tabel 5.1 Br'!F38/'Tabel 5 F'!F38*100,"-"))</f>
        <v>4.9149301075268808</v>
      </c>
      <c r="G38" s="92">
        <f>IF(OR('Tabel 5 F'!G38&lt;5,'Tabel 5.1 Br'!G38&lt;0.5),"-",IFERROR('Tabel 5.1 Br'!G38/'Tabel 5 F'!G38*100,"-"))</f>
        <v>2.3742467658473481</v>
      </c>
      <c r="H38" s="92">
        <f>IF(OR('Tabel 5 F'!H38&lt;5,'Tabel 5.1 Br'!H38&lt;0.5),"-",IFERROR('Tabel 5.1 Br'!H38/'Tabel 5 F'!H38*100,"-"))</f>
        <v>2.2846425233644858</v>
      </c>
      <c r="I38" s="66"/>
      <c r="J38" s="92">
        <f>IF(OR('Tabel 5 F'!J38&lt;5,'Tabel 5.1 Br'!J38&lt;0.5),"-",IFERROR('Tabel 5.1 Br'!J38/'Tabel 5 F'!J38*100,"-"))</f>
        <v>4.1922322661644706</v>
      </c>
      <c r="K38" s="49"/>
    </row>
    <row r="39" spans="1:11" ht="15.75" customHeight="1" x14ac:dyDescent="0.2">
      <c r="A39" s="83" t="s">
        <v>53</v>
      </c>
      <c r="B39" s="93">
        <f>IF(OR('Tabel 5 F'!B39&lt;5,'Tabel 5.1 Br'!B39&lt;0.5),"-",IFERROR('Tabel 5.1 Br'!B39/'Tabel 5 F'!B39*100,"-"))</f>
        <v>21.814828571428571</v>
      </c>
      <c r="C39" s="93">
        <f>IF(OR('Tabel 5 F'!C39&lt;5,'Tabel 5.1 Br'!C39&lt;0.5),"-",IFERROR('Tabel 5.1 Br'!C39/'Tabel 5 F'!C39*100,"-"))</f>
        <v>13.232454545454548</v>
      </c>
      <c r="D39" s="93">
        <f>IF(OR('Tabel 5 F'!D39&lt;5,'Tabel 5.1 Br'!D39&lt;0.5),"-",IFERROR('Tabel 5.1 Br'!D39/'Tabel 5 F'!D39*100,"-"))</f>
        <v>5.1134829192546585</v>
      </c>
      <c r="E39" s="93">
        <f>IF(OR('Tabel 5 F'!E39&lt;5,'Tabel 5.1 Br'!E39&lt;0.5),"-",IFERROR('Tabel 5.1 Br'!E39/'Tabel 5 F'!E39*100,"-"))</f>
        <v>2.3754704225352108</v>
      </c>
      <c r="F39" s="93" t="str">
        <f>IF(OR('Tabel 5 F'!F39&lt;5,'Tabel 5.1 Br'!F39&lt;0.5),"-",IFERROR('Tabel 5.1 Br'!F39/'Tabel 5 F'!F39*100,"-"))</f>
        <v>-</v>
      </c>
      <c r="G39" s="93">
        <f>IF(OR('Tabel 5 F'!G39&lt;5,'Tabel 5.1 Br'!G39&lt;0.5),"-",IFERROR('Tabel 5.1 Br'!G39/'Tabel 5 F'!G39*100,"-"))</f>
        <v>1.9698060328369607</v>
      </c>
      <c r="H39" s="93">
        <f>IF(OR('Tabel 5 F'!H39&lt;5,'Tabel 5.1 Br'!H39&lt;0.5),"-",IFERROR('Tabel 5.1 Br'!H39/'Tabel 5 F'!H39*100,"-"))</f>
        <v>1.566117891816921</v>
      </c>
      <c r="I39" s="66"/>
      <c r="J39" s="93">
        <f>IF(OR('Tabel 5 F'!J39&lt;5,'Tabel 5.1 Br'!J39&lt;0.5),"-",IFERROR('Tabel 5.1 Br'!J39/'Tabel 5 F'!J39*100,"-"))</f>
        <v>2.772721196306704</v>
      </c>
      <c r="K39" s="49"/>
    </row>
    <row r="40" spans="1:11" ht="15.75" customHeight="1" x14ac:dyDescent="0.2">
      <c r="A40" s="79" t="s">
        <v>54</v>
      </c>
      <c r="B40" s="91">
        <f>IF(OR('Tabel 5 F'!B40&lt;5,'Tabel 5.1 Br'!B40&lt;0.5),"-",IFERROR('Tabel 5.1 Br'!B40/'Tabel 5 F'!B40*100,"-"))</f>
        <v>24.362320224719102</v>
      </c>
      <c r="C40" s="91">
        <f>IF(OR('Tabel 5 F'!C40&lt;5,'Tabel 5.1 Br'!C40&lt;0.5),"-",IFERROR('Tabel 5.1 Br'!C40/'Tabel 5 F'!C40*100,"-"))</f>
        <v>9.8928828828828816</v>
      </c>
      <c r="D40" s="91">
        <f>IF(OR('Tabel 5 F'!D40&lt;5,'Tabel 5.1 Br'!D40&lt;0.5),"-",IFERROR('Tabel 5.1 Br'!D40/'Tabel 5 F'!D40*100,"-"))</f>
        <v>6.4900047169811321</v>
      </c>
      <c r="E40" s="91">
        <f>IF(OR('Tabel 5 F'!E40&lt;5,'Tabel 5.1 Br'!E40&lt;0.5),"-",IFERROR('Tabel 5.1 Br'!E40/'Tabel 5 F'!E40*100,"-"))</f>
        <v>5.0859044585987254</v>
      </c>
      <c r="F40" s="91">
        <f>IF(OR('Tabel 5 F'!F40&lt;5,'Tabel 5.1 Br'!F40&lt;0.5),"-",IFERROR('Tabel 5.1 Br'!F40/'Tabel 5 F'!F40*100,"-"))</f>
        <v>3.1861544715447159</v>
      </c>
      <c r="G40" s="91">
        <f>IF(OR('Tabel 5 F'!G40&lt;5,'Tabel 5.1 Br'!G40&lt;0.5),"-",IFERROR('Tabel 5.1 Br'!G40/'Tabel 5 F'!G40*100,"-"))</f>
        <v>2.4845020636792454</v>
      </c>
      <c r="H40" s="91">
        <f>IF(OR('Tabel 5 F'!H40&lt;5,'Tabel 5.1 Br'!H40&lt;0.5),"-",IFERROR('Tabel 5.1 Br'!H40/'Tabel 5 F'!H40*100,"-"))</f>
        <v>2.9818164179104474</v>
      </c>
      <c r="I40" s="66"/>
      <c r="J40" s="91">
        <f>IF(OR('Tabel 5 F'!J40&lt;5,'Tabel 5.1 Br'!J40&lt;0.5),"-",IFERROR('Tabel 5.1 Br'!J40/'Tabel 5 F'!J40*100,"-"))</f>
        <v>4.2357872077028889</v>
      </c>
      <c r="K40" s="49"/>
    </row>
    <row r="41" spans="1:11" ht="15.75" customHeight="1" x14ac:dyDescent="0.2">
      <c r="A41" s="88" t="s">
        <v>214</v>
      </c>
      <c r="B41" s="92">
        <f>IF(OR('Tabel 5 F'!B41&lt;5,'Tabel 5.1 Br'!B41&lt;0.5),"-",IFERROR('Tabel 5.1 Br'!B41/'Tabel 5 F'!B41*100,"-"))</f>
        <v>25.53619577464789</v>
      </c>
      <c r="C41" s="92">
        <f>IF(OR('Tabel 5 F'!C41&lt;5,'Tabel 5.1 Br'!C41&lt;0.5),"-",IFERROR('Tabel 5.1 Br'!C41/'Tabel 5 F'!C41*100,"-"))</f>
        <v>8.85813642564802</v>
      </c>
      <c r="D41" s="92">
        <f>IF(OR('Tabel 5 F'!D41&lt;5,'Tabel 5.1 Br'!D41&lt;0.5),"-",IFERROR('Tabel 5.1 Br'!D41/'Tabel 5 F'!D41*100,"-"))</f>
        <v>4.1582197986577176</v>
      </c>
      <c r="E41" s="92">
        <f>IF(OR('Tabel 5 F'!E41&lt;5,'Tabel 5.1 Br'!E41&lt;0.5),"-",IFERROR('Tabel 5.1 Br'!E41/'Tabel 5 F'!E41*100,"-"))</f>
        <v>1.2462993655828707</v>
      </c>
      <c r="F41" s="92">
        <f>IF(OR('Tabel 5 F'!F41&lt;5,'Tabel 5.1 Br'!F41&lt;0.5),"-",IFERROR('Tabel 5.1 Br'!F41/'Tabel 5 F'!F41*100,"-"))</f>
        <v>0.87310295930949444</v>
      </c>
      <c r="G41" s="92">
        <f>IF(OR('Tabel 5 F'!G41&lt;5,'Tabel 5.1 Br'!G41&lt;0.5),"-",IFERROR('Tabel 5.1 Br'!G41/'Tabel 5 F'!G41*100,"-"))</f>
        <v>1.5238279400157853</v>
      </c>
      <c r="H41" s="92">
        <f>IF(OR('Tabel 5 F'!H41&lt;5,'Tabel 5.1 Br'!H41&lt;0.5),"-",IFERROR('Tabel 5.1 Br'!H41/'Tabel 5 F'!H41*100,"-"))</f>
        <v>0.81016834170854268</v>
      </c>
      <c r="I41" s="66"/>
      <c r="J41" s="92">
        <f>IF(OR('Tabel 5 F'!J41&lt;5,'Tabel 5.1 Br'!J41&lt;0.5),"-",IFERROR('Tabel 5.1 Br'!J41/'Tabel 5 F'!J41*100,"-"))</f>
        <v>3.9586472300378381</v>
      </c>
      <c r="K41" s="49"/>
    </row>
    <row r="42" spans="1:11" ht="15.75" customHeight="1" x14ac:dyDescent="0.2">
      <c r="A42" s="83" t="s">
        <v>55</v>
      </c>
      <c r="B42" s="93">
        <f>IF(OR('Tabel 5 F'!B42&lt;5,'Tabel 5.1 Br'!B42&lt;0.5),"-",IFERROR('Tabel 5.1 Br'!B42/'Tabel 5 F'!B42*100,"-"))</f>
        <v>18.493492091388401</v>
      </c>
      <c r="C42" s="93">
        <f>IF(OR('Tabel 5 F'!C42&lt;5,'Tabel 5.1 Br'!C42&lt;0.5),"-",IFERROR('Tabel 5.1 Br'!C42/'Tabel 5 F'!C42*100,"-"))</f>
        <v>7.0547126865671643</v>
      </c>
      <c r="D42" s="93">
        <f>IF(OR('Tabel 5 F'!D42&lt;5,'Tabel 5.1 Br'!D42&lt;0.5),"-",IFERROR('Tabel 5.1 Br'!D42/'Tabel 5 F'!D42*100,"-"))</f>
        <v>4.2032517374517377</v>
      </c>
      <c r="E42" s="93">
        <f>IF(OR('Tabel 5 F'!E42&lt;5,'Tabel 5.1 Br'!E42&lt;0.5),"-",IFERROR('Tabel 5.1 Br'!E42/'Tabel 5 F'!E42*100,"-"))</f>
        <v>2.7943103448275863</v>
      </c>
      <c r="F42" s="93">
        <f>IF(OR('Tabel 5 F'!F42&lt;5,'Tabel 5.1 Br'!F42&lt;0.5),"-",IFERROR('Tabel 5.1 Br'!F42/'Tabel 5 F'!F42*100,"-"))</f>
        <v>2.3736472440944882</v>
      </c>
      <c r="G42" s="93">
        <f>IF(OR('Tabel 5 F'!G42&lt;5,'Tabel 5.1 Br'!G42&lt;0.5),"-",IFERROR('Tabel 5.1 Br'!G42/'Tabel 5 F'!G42*100,"-"))</f>
        <v>1.2181472222222223</v>
      </c>
      <c r="H42" s="93">
        <f>IF(OR('Tabel 5 F'!H42&lt;5,'Tabel 5.1 Br'!H42&lt;0.5),"-",IFERROR('Tabel 5.1 Br'!H42/'Tabel 5 F'!H42*100,"-"))</f>
        <v>2.6001428571428571</v>
      </c>
      <c r="I42" s="66"/>
      <c r="J42" s="93">
        <f>IF(OR('Tabel 5 F'!J42&lt;5,'Tabel 5.1 Br'!J42&lt;0.5),"-",IFERROR('Tabel 5.1 Br'!J42/'Tabel 5 F'!J42*100,"-"))</f>
        <v>4.7204483048002688</v>
      </c>
      <c r="K42" s="49"/>
    </row>
    <row r="43" spans="1:11" ht="15.75" customHeight="1" x14ac:dyDescent="0.2">
      <c r="A43" s="79" t="s">
        <v>56</v>
      </c>
      <c r="B43" s="91">
        <f>IF(OR('Tabel 5 F'!B43&lt;5,'Tabel 5.1 Br'!B43&lt;0.5),"-",IFERROR('Tabel 5.1 Br'!B43/'Tabel 5 F'!B43*100,"-"))</f>
        <v>24.745176056338032</v>
      </c>
      <c r="C43" s="91">
        <f>IF(OR('Tabel 5 F'!C43&lt;5,'Tabel 5.1 Br'!C43&lt;0.5),"-",IFERROR('Tabel 5.1 Br'!C43/'Tabel 5 F'!C43*100,"-"))</f>
        <v>12.448350649350648</v>
      </c>
      <c r="D43" s="91">
        <f>IF(OR('Tabel 5 F'!D43&lt;5,'Tabel 5.1 Br'!D43&lt;0.5),"-",IFERROR('Tabel 5.1 Br'!D43/'Tabel 5 F'!D43*100,"-"))</f>
        <v>10.08763247863248</v>
      </c>
      <c r="E43" s="91">
        <f>IF(OR('Tabel 5 F'!E43&lt;5,'Tabel 5.1 Br'!E43&lt;0.5),"-",IFERROR('Tabel 5.1 Br'!E43/'Tabel 5 F'!E43*100,"-"))</f>
        <v>2.4954897959183673</v>
      </c>
      <c r="F43" s="91">
        <f>IF(OR('Tabel 5 F'!F43&lt;5,'Tabel 5.1 Br'!F43&lt;0.5),"-",IFERROR('Tabel 5.1 Br'!F43/'Tabel 5 F'!F43*100,"-"))</f>
        <v>4.6866249999999994</v>
      </c>
      <c r="G43" s="91">
        <f>IF(OR('Tabel 5 F'!G43&lt;5,'Tabel 5.1 Br'!G43&lt;0.5),"-",IFERROR('Tabel 5.1 Br'!G43/'Tabel 5 F'!G43*100,"-"))</f>
        <v>2.5117294685990341</v>
      </c>
      <c r="H43" s="91">
        <f>IF(OR('Tabel 5 F'!H43&lt;5,'Tabel 5.1 Br'!H43&lt;0.5),"-",IFERROR('Tabel 5.1 Br'!H43/'Tabel 5 F'!H43*100,"-"))</f>
        <v>2.0410430379746836</v>
      </c>
      <c r="I43" s="66"/>
      <c r="J43" s="91">
        <f>IF(OR('Tabel 5 F'!J43&lt;5,'Tabel 5.1 Br'!J43&lt;0.5),"-",IFERROR('Tabel 5.1 Br'!J43/'Tabel 5 F'!J43*100,"-"))</f>
        <v>5.5715351170568566</v>
      </c>
      <c r="K43" s="49"/>
    </row>
    <row r="44" spans="1:11" ht="15.75" customHeight="1" x14ac:dyDescent="0.2">
      <c r="A44" s="88" t="s">
        <v>57</v>
      </c>
      <c r="B44" s="92">
        <f>IF(OR('Tabel 5 F'!B44&lt;5,'Tabel 5.1 Br'!B44&lt;0.5),"-",IFERROR('Tabel 5.1 Br'!B44/'Tabel 5 F'!B44*100,"-"))</f>
        <v>19.408117033603709</v>
      </c>
      <c r="C44" s="92">
        <f>IF(OR('Tabel 5 F'!C44&lt;5,'Tabel 5.1 Br'!C44&lt;0.5),"-",IFERROR('Tabel 5.1 Br'!C44/'Tabel 5 F'!C44*100,"-"))</f>
        <v>16.176274298056157</v>
      </c>
      <c r="D44" s="92">
        <f>IF(OR('Tabel 5 F'!D44&lt;5,'Tabel 5.1 Br'!D44&lt;0.5),"-",IFERROR('Tabel 5.1 Br'!D44/'Tabel 5 F'!D44*100,"-"))</f>
        <v>12.674311543810848</v>
      </c>
      <c r="E44" s="92">
        <f>IF(OR('Tabel 5 F'!E44&lt;5,'Tabel 5.1 Br'!E44&lt;0.5),"-",IFERROR('Tabel 5.1 Br'!E44/'Tabel 5 F'!E44*100,"-"))</f>
        <v>8.8410287769784173</v>
      </c>
      <c r="F44" s="92">
        <f>IF(OR('Tabel 5 F'!F44&lt;5,'Tabel 5.1 Br'!F44&lt;0.5),"-",IFERROR('Tabel 5.1 Br'!F44/'Tabel 5 F'!F44*100,"-"))</f>
        <v>4.8406704119850188</v>
      </c>
      <c r="G44" s="92">
        <f>IF(OR('Tabel 5 F'!G44&lt;5,'Tabel 5.1 Br'!G44&lt;0.5),"-",IFERROR('Tabel 5.1 Br'!G44/'Tabel 5 F'!G44*100,"-"))</f>
        <v>2.9220393081761009</v>
      </c>
      <c r="H44" s="92">
        <f>IF(OR('Tabel 5 F'!H44&lt;5,'Tabel 5.1 Br'!H44&lt;0.5),"-",IFERROR('Tabel 5.1 Br'!H44/'Tabel 5 F'!H44*100,"-"))</f>
        <v>3.3005185185185186</v>
      </c>
      <c r="I44" s="66"/>
      <c r="J44" s="92">
        <f>IF(OR('Tabel 5 F'!J44&lt;5,'Tabel 5.1 Br'!J44&lt;0.5),"-",IFERROR('Tabel 5.1 Br'!J44/'Tabel 5 F'!J44*100,"-"))</f>
        <v>9.7393983474668406</v>
      </c>
      <c r="K44" s="49"/>
    </row>
    <row r="45" spans="1:11" ht="15.75" customHeight="1" x14ac:dyDescent="0.2">
      <c r="A45" s="83" t="s">
        <v>58</v>
      </c>
      <c r="B45" s="93">
        <f>IF(OR('Tabel 5 F'!B45&lt;5,'Tabel 5.1 Br'!B45&lt;0.5),"-",IFERROR('Tabel 5.1 Br'!B45/'Tabel 5 F'!B45*100,"-"))</f>
        <v>18.145604848484851</v>
      </c>
      <c r="C45" s="93">
        <f>IF(OR('Tabel 5 F'!C45&lt;5,'Tabel 5.1 Br'!C45&lt;0.5),"-",IFERROR('Tabel 5.1 Br'!C45/'Tabel 5 F'!C45*100,"-"))</f>
        <v>8.819394557823129</v>
      </c>
      <c r="D45" s="93">
        <f>IF(OR('Tabel 5 F'!D45&lt;5,'Tabel 5.1 Br'!D45&lt;0.5),"-",IFERROR('Tabel 5.1 Br'!D45/'Tabel 5 F'!D45*100,"-"))</f>
        <v>5.0090490956072351</v>
      </c>
      <c r="E45" s="93">
        <f>IF(OR('Tabel 5 F'!E45&lt;5,'Tabel 5.1 Br'!E45&lt;0.5),"-",IFERROR('Tabel 5.1 Br'!E45/'Tabel 5 F'!E45*100,"-"))</f>
        <v>2.9372215799614643</v>
      </c>
      <c r="F45" s="93">
        <f>IF(OR('Tabel 5 F'!F45&lt;5,'Tabel 5.1 Br'!F45&lt;0.5),"-",IFERROR('Tabel 5.1 Br'!F45/'Tabel 5 F'!F45*100,"-"))</f>
        <v>0.55427586206896551</v>
      </c>
      <c r="G45" s="93">
        <f>IF(OR('Tabel 5 F'!G45&lt;5,'Tabel 5.1 Br'!G45&lt;0.5),"-",IFERROR('Tabel 5.1 Br'!G45/'Tabel 5 F'!G45*100,"-"))</f>
        <v>1.8347575757575756</v>
      </c>
      <c r="H45" s="93">
        <f>IF(OR('Tabel 5 F'!H45&lt;5,'Tabel 5.1 Br'!H45&lt;0.5),"-",IFERROR('Tabel 5.1 Br'!H45/'Tabel 5 F'!H45*100,"-"))</f>
        <v>2.1125061025223761</v>
      </c>
      <c r="I45" s="66"/>
      <c r="J45" s="93">
        <f>IF(OR('Tabel 5 F'!J45&lt;5,'Tabel 5.1 Br'!J45&lt;0.5),"-",IFERROR('Tabel 5.1 Br'!J45/'Tabel 5 F'!J45*100,"-"))</f>
        <v>6.3945086016762227</v>
      </c>
      <c r="K45" s="49"/>
    </row>
    <row r="46" spans="1:11" ht="15.75" customHeight="1" x14ac:dyDescent="0.2">
      <c r="A46" s="79" t="s">
        <v>59</v>
      </c>
      <c r="B46" s="91">
        <f>IF(OR('Tabel 5 F'!B46&lt;5,'Tabel 5.1 Br'!B46&lt;0.5),"-",IFERROR('Tabel 5.1 Br'!B46/'Tabel 5 F'!B46*100,"-"))</f>
        <v>17.491868491680087</v>
      </c>
      <c r="C46" s="91">
        <f>IF(OR('Tabel 5 F'!C46&lt;5,'Tabel 5.1 Br'!C46&lt;0.5),"-",IFERROR('Tabel 5.1 Br'!C46/'Tabel 5 F'!C46*100,"-"))</f>
        <v>6.644614234875446</v>
      </c>
      <c r="D46" s="91">
        <f>IF(OR('Tabel 5 F'!D46&lt;5,'Tabel 5.1 Br'!D46&lt;0.5),"-",IFERROR('Tabel 5.1 Br'!D46/'Tabel 5 F'!D46*100,"-"))</f>
        <v>5.7488649407361194</v>
      </c>
      <c r="E46" s="91">
        <f>IF(OR('Tabel 5 F'!E46&lt;5,'Tabel 5.1 Br'!E46&lt;0.5),"-",IFERROR('Tabel 5.1 Br'!E46/'Tabel 5 F'!E46*100,"-"))</f>
        <v>4.8205120681495499</v>
      </c>
      <c r="F46" s="91">
        <f>IF(OR('Tabel 5 F'!F46&lt;5,'Tabel 5.1 Br'!F46&lt;0.5),"-",IFERROR('Tabel 5.1 Br'!F46/'Tabel 5 F'!F46*100,"-"))</f>
        <v>3.0045689561925366</v>
      </c>
      <c r="G46" s="91">
        <f>IF(OR('Tabel 5 F'!G46&lt;5,'Tabel 5.1 Br'!G46&lt;0.5),"-",IFERROR('Tabel 5.1 Br'!G46/'Tabel 5 F'!G46*100,"-"))</f>
        <v>3.9185080854750218</v>
      </c>
      <c r="H46" s="91">
        <f>IF(OR('Tabel 5 F'!H46&lt;5,'Tabel 5.1 Br'!H46&lt;0.5),"-",IFERROR('Tabel 5.1 Br'!H46/'Tabel 5 F'!H46*100,"-"))</f>
        <v>2.7907877196525952</v>
      </c>
      <c r="I46" s="66"/>
      <c r="J46" s="91">
        <f>IF(OR('Tabel 5 F'!J46&lt;5,'Tabel 5.1 Br'!J46&lt;0.5),"-",IFERROR('Tabel 5.1 Br'!J46/'Tabel 5 F'!J46*100,"-"))</f>
        <v>5.0539696289248344</v>
      </c>
    </row>
    <row r="47" spans="1:11" ht="15.75" customHeight="1" x14ac:dyDescent="0.2">
      <c r="A47" s="38"/>
    </row>
    <row r="48" spans="1:11" ht="15.75" customHeight="1" x14ac:dyDescent="0.2">
      <c r="A48" s="86" t="s">
        <v>20</v>
      </c>
      <c r="B48" s="90">
        <f>IF(OR('Tabel 5 F'!B48&lt;5,'Tabel 5.1 Br'!B48&lt;0.5),"-",IFERROR('Tabel 5.1 Br'!B48/'Tabel 5 F'!B48*100,"-"))</f>
        <v>18.652653946929636</v>
      </c>
      <c r="C48" s="90">
        <f>IF(OR('Tabel 5 F'!C48&lt;5,'Tabel 5.1 Br'!C48&lt;0.5),"-",IFERROR('Tabel 5.1 Br'!C48/'Tabel 5 F'!C48*100,"-"))</f>
        <v>7.4466454413166741</v>
      </c>
      <c r="D48" s="90">
        <f>IF(OR('Tabel 5 F'!D48&lt;5,'Tabel 5.1 Br'!D48&lt;0.5),"-",IFERROR('Tabel 5.1 Br'!D48/'Tabel 5 F'!D48*100,"-"))</f>
        <v>4.6409626335195941</v>
      </c>
      <c r="E48" s="90">
        <f>IF(OR('Tabel 5 F'!E48&lt;5,'Tabel 5.1 Br'!E48&lt;0.5),"-",IFERROR('Tabel 5.1 Br'!E48/'Tabel 5 F'!E48*100,"-"))</f>
        <v>2.6963501053124275</v>
      </c>
      <c r="F48" s="90">
        <f>IF(OR('Tabel 5 F'!F48&lt;5,'Tabel 5.1 Br'!F48&lt;0.5),"-",IFERROR('Tabel 5.1 Br'!F48/'Tabel 5 F'!F48*100,"-"))</f>
        <v>1.8247122535842295</v>
      </c>
      <c r="G48" s="90">
        <f>IF(OR('Tabel 5 F'!G48&lt;5,'Tabel 5.1 Br'!G48&lt;0.5),"-",IFERROR('Tabel 5.1 Br'!G48/'Tabel 5 F'!G48*100,"-"))</f>
        <v>1.5017971693934207</v>
      </c>
      <c r="H48" s="90">
        <f>IF(OR('Tabel 5 F'!H48&lt;5,'Tabel 5.1 Br'!H48&lt;0.5),"-",IFERROR('Tabel 5.1 Br'!H48/'Tabel 5 F'!H48*100,"-"))</f>
        <v>2.0314666700668127</v>
      </c>
      <c r="I48" s="75"/>
      <c r="J48" s="90">
        <f>IF(OR('Tabel 5 F'!J48&lt;5,'Tabel 5.1 Br'!J48&lt;0.5),"-",IFERROR('Tabel 5.1 Br'!J48/'Tabel 5 F'!J48*100,"-"))</f>
        <v>3.4968107365085355</v>
      </c>
      <c r="K48" s="75">
        <v>5.5500966700000003</v>
      </c>
    </row>
    <row r="49" spans="1:19" ht="15.75" customHeight="1" x14ac:dyDescent="0.2">
      <c r="B49" s="46"/>
      <c r="C49" s="46"/>
      <c r="D49" s="46"/>
      <c r="E49" s="46"/>
      <c r="F49" s="46"/>
      <c r="G49" s="46"/>
      <c r="H49" s="46"/>
      <c r="J49" s="46"/>
    </row>
    <row r="50" spans="1:19" ht="15.75" customHeight="1" x14ac:dyDescent="0.2">
      <c r="A50" s="88" t="s">
        <v>60</v>
      </c>
      <c r="B50" s="92">
        <f>IF(OR('Tabel 5 F'!B50&lt;5,'Tabel 5.1 Br'!B50&lt;0.5),"-",IFERROR('Tabel 5.1 Br'!B50/'Tabel 5 F'!B50*100,"-"))</f>
        <v>12.255517361111112</v>
      </c>
      <c r="C50" s="92">
        <f>IF(OR('Tabel 5 F'!C50&lt;5,'Tabel 5.1 Br'!C50&lt;0.5),"-",IFERROR('Tabel 5.1 Br'!C50/'Tabel 5 F'!C50*100,"-"))</f>
        <v>3.7922531477799866</v>
      </c>
      <c r="D50" s="92">
        <f>IF(OR('Tabel 5 F'!D50&lt;5,'Tabel 5.1 Br'!D50&lt;0.5),"-",IFERROR('Tabel 5.1 Br'!D50/'Tabel 5 F'!D50*100,"-"))</f>
        <v>2.1517315397824843</v>
      </c>
      <c r="E50" s="92">
        <f>IF(OR('Tabel 5 F'!E50&lt;5,'Tabel 5.1 Br'!E50&lt;0.5),"-",IFERROR('Tabel 5.1 Br'!E50/'Tabel 5 F'!E50*100,"-"))</f>
        <v>1.094025527192009</v>
      </c>
      <c r="F50" s="92">
        <f>IF(OR('Tabel 5 F'!F50&lt;5,'Tabel 5.1 Br'!F50&lt;0.5),"-",IFERROR('Tabel 5.1 Br'!F50/'Tabel 5 F'!F50*100,"-"))</f>
        <v>0.67813948256467949</v>
      </c>
      <c r="G50" s="92">
        <f>IF(OR('Tabel 5 F'!G50&lt;5,'Tabel 5.1 Br'!G50&lt;0.5),"-",IFERROR('Tabel 5.1 Br'!G50/'Tabel 5 F'!G50*100,"-"))</f>
        <v>0.9094143846153846</v>
      </c>
      <c r="H50" s="92">
        <f>IF(OR('Tabel 5 F'!H50&lt;5,'Tabel 5.1 Br'!H50&lt;0.5),"-",IFERROR('Tabel 5.1 Br'!H50/'Tabel 5 F'!H50*100,"-"))</f>
        <v>1.6140701754385964</v>
      </c>
      <c r="I50" s="66"/>
      <c r="J50" s="92">
        <f>IF(OR('Tabel 5 F'!J50&lt;5,'Tabel 5.1 Br'!J50&lt;0.5),"-",IFERROR('Tabel 5.1 Br'!J50/'Tabel 5 F'!J50*100,"-"))</f>
        <v>1.6446275597027624</v>
      </c>
      <c r="K50" s="50"/>
      <c r="L50" s="34"/>
      <c r="M50" s="34"/>
      <c r="N50" s="34"/>
      <c r="O50" s="34"/>
      <c r="P50" s="34"/>
      <c r="Q50" s="34"/>
      <c r="R50" s="34"/>
      <c r="S50" s="34"/>
    </row>
    <row r="51" spans="1:19" ht="15.75" customHeight="1" x14ac:dyDescent="0.2">
      <c r="A51" s="83" t="s">
        <v>61</v>
      </c>
      <c r="B51" s="93">
        <f>IF(OR('Tabel 5 F'!B51&lt;5,'Tabel 5.1 Br'!B51&lt;0.5),"-",IFERROR('Tabel 5.1 Br'!B51/'Tabel 5 F'!B51*100,"-"))</f>
        <v>28.246227209367159</v>
      </c>
      <c r="C51" s="93">
        <f>IF(OR('Tabel 5 F'!C51&lt;5,'Tabel 5.1 Br'!C51&lt;0.5),"-",IFERROR('Tabel 5.1 Br'!C51/'Tabel 5 F'!C51*100,"-"))</f>
        <v>14.368158182341098</v>
      </c>
      <c r="D51" s="93">
        <f>IF(OR('Tabel 5 F'!D51&lt;5,'Tabel 5.1 Br'!D51&lt;0.5),"-",IFERROR('Tabel 5.1 Br'!D51/'Tabel 5 F'!D51*100,"-"))</f>
        <v>8.7763661308487766</v>
      </c>
      <c r="E51" s="93">
        <f>IF(OR('Tabel 5 F'!E51&lt;5,'Tabel 5.1 Br'!E51&lt;0.5),"-",IFERROR('Tabel 5.1 Br'!E51/'Tabel 5 F'!E51*100,"-"))</f>
        <v>4.77325983245776</v>
      </c>
      <c r="F51" s="93">
        <f>IF(OR('Tabel 5 F'!F51&lt;5,'Tabel 5.1 Br'!F51&lt;0.5),"-",IFERROR('Tabel 5.1 Br'!F51/'Tabel 5 F'!F51*100,"-"))</f>
        <v>2.9550130357701532</v>
      </c>
      <c r="G51" s="93">
        <f>IF(OR('Tabel 5 F'!G51&lt;5,'Tabel 5.1 Br'!G51&lt;0.5),"-",IFERROR('Tabel 5.1 Br'!G51/'Tabel 5 F'!G51*100,"-"))</f>
        <v>1.8971660387310678</v>
      </c>
      <c r="H51" s="93">
        <f>IF(OR('Tabel 5 F'!H51&lt;5,'Tabel 5.1 Br'!H51&lt;0.5),"-",IFERROR('Tabel 5.1 Br'!H51/'Tabel 5 F'!H51*100,"-"))</f>
        <v>3.125960044893378</v>
      </c>
      <c r="I51" s="66"/>
      <c r="J51" s="93">
        <f>IF(OR('Tabel 5 F'!J51&lt;5,'Tabel 5.1 Br'!J51&lt;0.5),"-",IFERROR('Tabel 5.1 Br'!J51/'Tabel 5 F'!J51*100,"-"))</f>
        <v>5.5500966672727037</v>
      </c>
      <c r="K51" s="50"/>
      <c r="L51" s="34"/>
      <c r="M51" s="34"/>
      <c r="N51" s="34"/>
      <c r="O51" s="34"/>
      <c r="P51" s="34"/>
      <c r="Q51" s="34"/>
      <c r="R51" s="34"/>
      <c r="S51" s="34"/>
    </row>
    <row r="52" spans="1:19" ht="15.75" customHeight="1" x14ac:dyDescent="0.2">
      <c r="A52" s="79" t="s">
        <v>62</v>
      </c>
      <c r="B52" s="91">
        <f>IF(OR('Tabel 5 F'!B52&lt;5,'Tabel 5.1 Br'!B52&lt;0.5),"-",IFERROR('Tabel 5.1 Br'!B52/'Tabel 5 F'!B52*100,"-"))</f>
        <v>13.959397637795275</v>
      </c>
      <c r="C52" s="91">
        <f>IF(OR('Tabel 5 F'!C52&lt;5,'Tabel 5.1 Br'!C52&lt;0.5),"-",IFERROR('Tabel 5.1 Br'!C52/'Tabel 5 F'!C52*100,"-"))</f>
        <v>4.6821545827633377</v>
      </c>
      <c r="D52" s="91">
        <f>IF(OR('Tabel 5 F'!D52&lt;5,'Tabel 5.1 Br'!D52&lt;0.5),"-",IFERROR('Tabel 5.1 Br'!D52/'Tabel 5 F'!D52*100,"-"))</f>
        <v>3.0491753303964759</v>
      </c>
      <c r="E52" s="91">
        <f>IF(OR('Tabel 5 F'!E52&lt;5,'Tabel 5.1 Br'!E52&lt;0.5),"-",IFERROR('Tabel 5.1 Br'!E52/'Tabel 5 F'!E52*100,"-"))</f>
        <v>1.7668506988243606</v>
      </c>
      <c r="F52" s="91">
        <f>IF(OR('Tabel 5 F'!F52&lt;5,'Tabel 5.1 Br'!F52&lt;0.5),"-",IFERROR('Tabel 5.1 Br'!F52/'Tabel 5 F'!F52*100,"-"))</f>
        <v>1.5408600400801602</v>
      </c>
      <c r="G52" s="91">
        <f>IF(OR('Tabel 5 F'!G52&lt;5,'Tabel 5.1 Br'!G52&lt;0.5),"-",IFERROR('Tabel 5.1 Br'!G52/'Tabel 5 F'!G52*100,"-"))</f>
        <v>1.457211520781156</v>
      </c>
      <c r="H52" s="91">
        <f>IF(OR('Tabel 5 F'!H52&lt;5,'Tabel 5.1 Br'!H52&lt;0.5),"-",IFERROR('Tabel 5.1 Br'!H52/'Tabel 5 F'!H52*100,"-"))</f>
        <v>1.518741359223301</v>
      </c>
      <c r="I52" s="66"/>
      <c r="J52" s="91">
        <f>IF(OR('Tabel 5 F'!J52&lt;5,'Tabel 5.1 Br'!J52&lt;0.5),"-",IFERROR('Tabel 5.1 Br'!J52/'Tabel 5 F'!J52*100,"-"))</f>
        <v>2.5821410840087129</v>
      </c>
      <c r="K52" s="24"/>
      <c r="L52" s="24"/>
      <c r="M52" s="24"/>
      <c r="N52" s="24"/>
    </row>
    <row r="53" spans="1:19" x14ac:dyDescent="0.2">
      <c r="A53" s="47" t="s">
        <v>69</v>
      </c>
    </row>
    <row r="54" spans="1:19" x14ac:dyDescent="0.2">
      <c r="A54" s="27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3"/>
  <sheetViews>
    <sheetView showGridLines="0" topLeftCell="A15" workbookViewId="0">
      <selection activeCell="B39" sqref="B39"/>
    </sheetView>
  </sheetViews>
  <sheetFormatPr defaultRowHeight="12.75" x14ac:dyDescent="0.2"/>
  <cols>
    <col min="1" max="1" width="17.140625" customWidth="1"/>
    <col min="2" max="9" width="10.7109375" customWidth="1"/>
  </cols>
  <sheetData>
    <row r="1" spans="1:10" ht="15.75" customHeight="1" x14ac:dyDescent="0.25">
      <c r="A1" s="16" t="s">
        <v>21</v>
      </c>
    </row>
    <row r="2" spans="1:10" ht="15.75" customHeight="1" x14ac:dyDescent="0.2">
      <c r="A2" s="27"/>
    </row>
    <row r="3" spans="1:10" ht="15.75" customHeight="1" x14ac:dyDescent="0.25">
      <c r="A3" s="16" t="s">
        <v>190</v>
      </c>
    </row>
    <row r="4" spans="1:10" ht="15.75" customHeight="1" x14ac:dyDescent="0.25">
      <c r="A4" s="16"/>
    </row>
    <row r="5" spans="1:10" ht="15.75" customHeight="1" x14ac:dyDescent="0.2"/>
    <row r="6" spans="1:10" ht="15.75" customHeight="1" x14ac:dyDescent="0.2"/>
    <row r="7" spans="1:10" ht="15.75" customHeight="1" x14ac:dyDescent="0.2">
      <c r="A7" s="27"/>
      <c r="B7" s="45" t="s">
        <v>159</v>
      </c>
      <c r="C7" s="45" t="s">
        <v>160</v>
      </c>
      <c r="D7" s="45" t="s">
        <v>161</v>
      </c>
      <c r="E7" s="45" t="s">
        <v>162</v>
      </c>
      <c r="F7" s="45" t="s">
        <v>163</v>
      </c>
      <c r="G7" s="45" t="s">
        <v>164</v>
      </c>
      <c r="H7" s="45" t="s">
        <v>165</v>
      </c>
      <c r="I7" s="45" t="s">
        <v>166</v>
      </c>
      <c r="J7" s="27"/>
    </row>
    <row r="8" spans="1:10" ht="15.75" customHeight="1" x14ac:dyDescent="0.2">
      <c r="A8" s="27"/>
      <c r="B8" s="45"/>
      <c r="C8" s="45"/>
      <c r="D8" s="45"/>
      <c r="E8" s="45"/>
      <c r="F8" s="45"/>
      <c r="G8" s="45"/>
      <c r="H8" s="45"/>
      <c r="I8" s="45"/>
      <c r="J8" s="27"/>
    </row>
    <row r="9" spans="1:10" ht="15.75" customHeight="1" x14ac:dyDescent="0.2">
      <c r="A9" s="79" t="s">
        <v>207</v>
      </c>
      <c r="B9" s="80">
        <v>263</v>
      </c>
      <c r="C9" s="80">
        <v>258</v>
      </c>
      <c r="D9" s="80">
        <v>1033</v>
      </c>
      <c r="E9" s="80">
        <v>310</v>
      </c>
      <c r="F9" s="80">
        <v>332</v>
      </c>
      <c r="G9" s="80">
        <v>260</v>
      </c>
      <c r="H9" s="80">
        <v>1076</v>
      </c>
      <c r="I9" s="80">
        <v>333</v>
      </c>
      <c r="J9" s="49"/>
    </row>
    <row r="10" spans="1:10" ht="15.75" customHeight="1" x14ac:dyDescent="0.2">
      <c r="A10" s="88" t="s">
        <v>208</v>
      </c>
      <c r="B10" s="89">
        <v>551</v>
      </c>
      <c r="C10" s="89">
        <v>78</v>
      </c>
      <c r="D10" s="89">
        <v>274</v>
      </c>
      <c r="E10" s="89">
        <v>113</v>
      </c>
      <c r="F10" s="89">
        <v>588</v>
      </c>
      <c r="G10" s="89">
        <v>73</v>
      </c>
      <c r="H10" s="89">
        <v>274</v>
      </c>
      <c r="I10" s="89">
        <v>82</v>
      </c>
      <c r="J10" s="49"/>
    </row>
    <row r="11" spans="1:10" ht="15.75" customHeight="1" x14ac:dyDescent="0.2">
      <c r="A11" s="83" t="s">
        <v>209</v>
      </c>
      <c r="B11" s="84">
        <v>264</v>
      </c>
      <c r="C11" s="84">
        <v>247</v>
      </c>
      <c r="D11" s="84">
        <v>959</v>
      </c>
      <c r="E11" s="84">
        <v>176</v>
      </c>
      <c r="F11" s="84">
        <v>346</v>
      </c>
      <c r="G11" s="84">
        <v>291</v>
      </c>
      <c r="H11" s="84">
        <v>890</v>
      </c>
      <c r="I11" s="84">
        <v>198</v>
      </c>
      <c r="J11" s="49"/>
    </row>
    <row r="12" spans="1:10" ht="15.75" customHeight="1" x14ac:dyDescent="0.2">
      <c r="A12" s="79" t="s">
        <v>26</v>
      </c>
      <c r="B12" s="80">
        <v>331</v>
      </c>
      <c r="C12" s="80">
        <v>328</v>
      </c>
      <c r="D12" s="80">
        <v>1119</v>
      </c>
      <c r="E12" s="80">
        <v>156</v>
      </c>
      <c r="F12" s="80">
        <v>338</v>
      </c>
      <c r="G12" s="80">
        <v>383</v>
      </c>
      <c r="H12" s="80">
        <v>1091</v>
      </c>
      <c r="I12" s="80">
        <v>189</v>
      </c>
      <c r="J12" s="49"/>
    </row>
    <row r="13" spans="1:10" ht="15.75" customHeight="1" x14ac:dyDescent="0.2">
      <c r="A13" s="88" t="s">
        <v>27</v>
      </c>
      <c r="B13" s="89">
        <v>116</v>
      </c>
      <c r="C13" s="89">
        <v>61</v>
      </c>
      <c r="D13" s="89">
        <v>257</v>
      </c>
      <c r="E13" s="89">
        <v>43</v>
      </c>
      <c r="F13" s="89">
        <v>95</v>
      </c>
      <c r="G13" s="89">
        <v>100</v>
      </c>
      <c r="H13" s="89">
        <v>221</v>
      </c>
      <c r="I13" s="89">
        <v>50</v>
      </c>
      <c r="J13" s="49"/>
    </row>
    <row r="14" spans="1:10" ht="15.75" customHeight="1" x14ac:dyDescent="0.2">
      <c r="A14" s="83" t="s">
        <v>28</v>
      </c>
      <c r="B14" s="84">
        <v>13</v>
      </c>
      <c r="C14" s="84">
        <v>8</v>
      </c>
      <c r="D14" s="84">
        <v>10</v>
      </c>
      <c r="E14" s="84">
        <v>10</v>
      </c>
      <c r="F14" s="84">
        <v>11</v>
      </c>
      <c r="G14" s="84">
        <v>10</v>
      </c>
      <c r="H14" s="84">
        <v>12</v>
      </c>
      <c r="I14" s="84">
        <v>8</v>
      </c>
      <c r="J14" s="49"/>
    </row>
    <row r="15" spans="1:10" ht="15.75" customHeight="1" x14ac:dyDescent="0.2">
      <c r="A15" s="79" t="s">
        <v>29</v>
      </c>
      <c r="B15" s="80">
        <v>158</v>
      </c>
      <c r="C15" s="80">
        <v>109</v>
      </c>
      <c r="D15" s="80">
        <v>462</v>
      </c>
      <c r="E15" s="80">
        <v>90</v>
      </c>
      <c r="F15" s="80">
        <v>153</v>
      </c>
      <c r="G15" s="80">
        <v>122</v>
      </c>
      <c r="H15" s="80">
        <v>405</v>
      </c>
      <c r="I15" s="80">
        <v>67</v>
      </c>
      <c r="J15" s="49"/>
    </row>
    <row r="16" spans="1:10" ht="15.75" customHeight="1" x14ac:dyDescent="0.2">
      <c r="A16" s="88" t="s">
        <v>30</v>
      </c>
      <c r="B16" s="89">
        <v>68</v>
      </c>
      <c r="C16" s="89">
        <v>54</v>
      </c>
      <c r="D16" s="89">
        <v>169</v>
      </c>
      <c r="E16" s="89">
        <v>25</v>
      </c>
      <c r="F16" s="89">
        <v>45</v>
      </c>
      <c r="G16" s="89">
        <v>62</v>
      </c>
      <c r="H16" s="89">
        <v>92</v>
      </c>
      <c r="I16" s="89">
        <v>23</v>
      </c>
      <c r="J16" s="49"/>
    </row>
    <row r="17" spans="1:10" ht="15" hidden="1" customHeight="1" x14ac:dyDescent="0.2">
      <c r="A17" s="31" t="s">
        <v>31</v>
      </c>
      <c r="B17" s="36">
        <v>13</v>
      </c>
      <c r="C17" s="36">
        <v>9</v>
      </c>
      <c r="D17" s="36">
        <v>26</v>
      </c>
      <c r="E17" s="36">
        <v>13</v>
      </c>
      <c r="F17" s="36">
        <v>20</v>
      </c>
      <c r="G17" s="36">
        <v>14</v>
      </c>
      <c r="H17" s="36">
        <v>26</v>
      </c>
      <c r="I17" s="36">
        <v>16</v>
      </c>
      <c r="J17" s="49"/>
    </row>
    <row r="18" spans="1:10" ht="15" hidden="1" customHeight="1" x14ac:dyDescent="0.2">
      <c r="A18" s="33" t="s">
        <v>32</v>
      </c>
      <c r="B18" s="37">
        <v>6</v>
      </c>
      <c r="C18" s="37">
        <v>8</v>
      </c>
      <c r="D18" s="37">
        <v>9</v>
      </c>
      <c r="E18" s="37">
        <v>1</v>
      </c>
      <c r="F18" s="37">
        <v>9</v>
      </c>
      <c r="G18" s="37">
        <v>3</v>
      </c>
      <c r="H18" s="37">
        <v>11</v>
      </c>
      <c r="I18" s="37">
        <v>3</v>
      </c>
      <c r="J18" s="49"/>
    </row>
    <row r="19" spans="1:10" ht="15" hidden="1" customHeight="1" x14ac:dyDescent="0.2">
      <c r="A19" s="31" t="s">
        <v>33</v>
      </c>
      <c r="B19" s="36">
        <v>0</v>
      </c>
      <c r="C19" s="36">
        <v>1</v>
      </c>
      <c r="D19" s="36">
        <v>1</v>
      </c>
      <c r="E19" s="36">
        <v>0</v>
      </c>
      <c r="F19" s="36">
        <v>1</v>
      </c>
      <c r="G19" s="36">
        <v>0</v>
      </c>
      <c r="H19" s="36">
        <v>0</v>
      </c>
      <c r="I19" s="36">
        <v>0</v>
      </c>
      <c r="J19" s="49"/>
    </row>
    <row r="20" spans="1:10" ht="15" hidden="1" customHeight="1" x14ac:dyDescent="0.2">
      <c r="A20" s="33" t="s">
        <v>34</v>
      </c>
      <c r="B20" s="37">
        <v>2</v>
      </c>
      <c r="C20" s="37">
        <v>0</v>
      </c>
      <c r="D20" s="37">
        <v>1</v>
      </c>
      <c r="E20" s="37">
        <v>2</v>
      </c>
      <c r="F20" s="37">
        <v>2</v>
      </c>
      <c r="G20" s="37">
        <v>2</v>
      </c>
      <c r="H20" s="37">
        <v>4</v>
      </c>
      <c r="I20" s="37">
        <v>2</v>
      </c>
      <c r="J20" s="49"/>
    </row>
    <row r="21" spans="1:10" ht="15.75" customHeight="1" x14ac:dyDescent="0.2">
      <c r="A21" s="83" t="s">
        <v>35</v>
      </c>
      <c r="B21" s="84">
        <v>21</v>
      </c>
      <c r="C21" s="84">
        <v>18</v>
      </c>
      <c r="D21" s="84">
        <v>37</v>
      </c>
      <c r="E21" s="84">
        <v>16</v>
      </c>
      <c r="F21" s="84">
        <v>32</v>
      </c>
      <c r="G21" s="84">
        <v>19</v>
      </c>
      <c r="H21" s="84">
        <v>41</v>
      </c>
      <c r="I21" s="84">
        <v>21</v>
      </c>
      <c r="J21" s="49"/>
    </row>
    <row r="22" spans="1:10" ht="15.75" customHeight="1" x14ac:dyDescent="0.2">
      <c r="A22" s="79" t="s">
        <v>36</v>
      </c>
      <c r="B22" s="80">
        <v>10</v>
      </c>
      <c r="C22" s="80">
        <v>0</v>
      </c>
      <c r="D22" s="80">
        <v>4</v>
      </c>
      <c r="E22" s="80">
        <v>8</v>
      </c>
      <c r="F22" s="80">
        <v>4</v>
      </c>
      <c r="G22" s="80">
        <v>3</v>
      </c>
      <c r="H22" s="80">
        <v>4</v>
      </c>
      <c r="I22" s="80">
        <v>3</v>
      </c>
      <c r="J22" s="49"/>
    </row>
    <row r="23" spans="1:10" ht="15.75" customHeight="1" x14ac:dyDescent="0.2">
      <c r="A23" s="88" t="s">
        <v>37</v>
      </c>
      <c r="B23" s="89">
        <v>6</v>
      </c>
      <c r="C23" s="89">
        <v>3</v>
      </c>
      <c r="D23" s="89">
        <v>3</v>
      </c>
      <c r="E23" s="89">
        <v>1</v>
      </c>
      <c r="F23" s="89">
        <v>19</v>
      </c>
      <c r="G23" s="89">
        <v>2</v>
      </c>
      <c r="H23" s="89">
        <v>12</v>
      </c>
      <c r="I23" s="89">
        <v>10</v>
      </c>
      <c r="J23" s="49"/>
    </row>
    <row r="24" spans="1:10" ht="15.75" customHeight="1" x14ac:dyDescent="0.2">
      <c r="A24" s="83" t="s">
        <v>38</v>
      </c>
      <c r="B24" s="84">
        <v>56</v>
      </c>
      <c r="C24" s="84">
        <v>7</v>
      </c>
      <c r="D24" s="84">
        <v>29</v>
      </c>
      <c r="E24" s="84">
        <v>13</v>
      </c>
      <c r="F24" s="84">
        <v>80</v>
      </c>
      <c r="G24" s="84">
        <v>8</v>
      </c>
      <c r="H24" s="84">
        <v>32</v>
      </c>
      <c r="I24" s="84">
        <v>15</v>
      </c>
      <c r="J24" s="49"/>
    </row>
    <row r="25" spans="1:10" ht="15.75" customHeight="1" x14ac:dyDescent="0.2">
      <c r="A25" s="79" t="s">
        <v>39</v>
      </c>
      <c r="B25" s="80">
        <v>34</v>
      </c>
      <c r="C25" s="80">
        <v>55</v>
      </c>
      <c r="D25" s="80">
        <v>154</v>
      </c>
      <c r="E25" s="80">
        <v>24</v>
      </c>
      <c r="F25" s="80">
        <v>56</v>
      </c>
      <c r="G25" s="80">
        <v>76</v>
      </c>
      <c r="H25" s="80">
        <v>138</v>
      </c>
      <c r="I25" s="80">
        <v>41</v>
      </c>
      <c r="J25" s="49"/>
    </row>
    <row r="26" spans="1:10" ht="15.75" customHeight="1" x14ac:dyDescent="0.2">
      <c r="A26" s="88" t="s">
        <v>40</v>
      </c>
      <c r="B26" s="89">
        <v>380</v>
      </c>
      <c r="C26" s="89">
        <v>15</v>
      </c>
      <c r="D26" s="89">
        <v>499</v>
      </c>
      <c r="E26" s="89">
        <v>13</v>
      </c>
      <c r="F26" s="89">
        <v>376</v>
      </c>
      <c r="G26" s="89">
        <v>14</v>
      </c>
      <c r="H26" s="89">
        <v>521</v>
      </c>
      <c r="I26" s="89">
        <v>11</v>
      </c>
      <c r="J26" s="49"/>
    </row>
    <row r="27" spans="1:10" ht="15.75" customHeight="1" x14ac:dyDescent="0.2">
      <c r="A27" s="83" t="s">
        <v>41</v>
      </c>
      <c r="B27" s="84">
        <v>1</v>
      </c>
      <c r="C27" s="84">
        <v>2</v>
      </c>
      <c r="D27" s="84">
        <v>88</v>
      </c>
      <c r="E27" s="84">
        <v>0</v>
      </c>
      <c r="F27" s="84">
        <v>3</v>
      </c>
      <c r="G27" s="84">
        <v>2</v>
      </c>
      <c r="H27" s="84">
        <v>72</v>
      </c>
      <c r="I27" s="84">
        <v>1</v>
      </c>
      <c r="J27" s="49"/>
    </row>
    <row r="28" spans="1:10" ht="15.75" customHeight="1" x14ac:dyDescent="0.2">
      <c r="A28" s="79" t="s">
        <v>42</v>
      </c>
      <c r="B28" s="80">
        <v>27</v>
      </c>
      <c r="C28" s="80">
        <v>15</v>
      </c>
      <c r="D28" s="80">
        <v>124</v>
      </c>
      <c r="E28" s="80">
        <v>7</v>
      </c>
      <c r="F28" s="80">
        <v>41</v>
      </c>
      <c r="G28" s="80">
        <v>10</v>
      </c>
      <c r="H28" s="80">
        <v>155</v>
      </c>
      <c r="I28" s="80">
        <v>9</v>
      </c>
      <c r="J28" s="49"/>
    </row>
    <row r="29" spans="1:10" ht="15.75" customHeight="1" x14ac:dyDescent="0.2">
      <c r="A29" s="88" t="s">
        <v>43</v>
      </c>
      <c r="B29" s="89">
        <v>1</v>
      </c>
      <c r="C29" s="89">
        <v>0</v>
      </c>
      <c r="D29" s="89">
        <v>25</v>
      </c>
      <c r="E29" s="89">
        <v>0</v>
      </c>
      <c r="F29" s="89">
        <v>0</v>
      </c>
      <c r="G29" s="89">
        <v>0</v>
      </c>
      <c r="H29" s="89">
        <v>25</v>
      </c>
      <c r="I29" s="89">
        <v>0</v>
      </c>
      <c r="J29" s="49"/>
    </row>
    <row r="30" spans="1:10" ht="15.75" customHeight="1" x14ac:dyDescent="0.2">
      <c r="A30" s="83" t="s">
        <v>44</v>
      </c>
      <c r="B30" s="84">
        <v>5</v>
      </c>
      <c r="C30" s="84">
        <v>5</v>
      </c>
      <c r="D30" s="84">
        <v>22</v>
      </c>
      <c r="E30" s="84">
        <v>3</v>
      </c>
      <c r="F30" s="84">
        <v>4</v>
      </c>
      <c r="G30" s="84">
        <v>4</v>
      </c>
      <c r="H30" s="84">
        <v>19</v>
      </c>
      <c r="I30" s="84">
        <v>6</v>
      </c>
      <c r="J30" s="49"/>
    </row>
    <row r="31" spans="1:10" ht="15.75" customHeight="1" x14ac:dyDescent="0.2">
      <c r="A31" s="79" t="s">
        <v>45</v>
      </c>
      <c r="B31" s="80">
        <v>1</v>
      </c>
      <c r="C31" s="80">
        <v>1</v>
      </c>
      <c r="D31" s="80">
        <v>9</v>
      </c>
      <c r="E31" s="80">
        <v>0</v>
      </c>
      <c r="F31" s="80">
        <v>3</v>
      </c>
      <c r="G31" s="80">
        <v>2</v>
      </c>
      <c r="H31" s="80">
        <v>5</v>
      </c>
      <c r="I31" s="80">
        <v>1</v>
      </c>
      <c r="J31" s="49"/>
    </row>
    <row r="32" spans="1:10" ht="15.75" customHeight="1" x14ac:dyDescent="0.2">
      <c r="A32" s="88" t="s">
        <v>46</v>
      </c>
      <c r="B32" s="89">
        <v>16</v>
      </c>
      <c r="C32" s="89">
        <v>3</v>
      </c>
      <c r="D32" s="89">
        <v>17</v>
      </c>
      <c r="E32" s="89">
        <v>1</v>
      </c>
      <c r="F32" s="89">
        <v>18</v>
      </c>
      <c r="G32" s="89">
        <v>3</v>
      </c>
      <c r="H32" s="89">
        <v>14</v>
      </c>
      <c r="I32" s="89">
        <v>1</v>
      </c>
      <c r="J32" s="49"/>
    </row>
    <row r="33" spans="1:10" ht="15.75" customHeight="1" x14ac:dyDescent="0.2">
      <c r="A33" s="83" t="s">
        <v>47</v>
      </c>
      <c r="B33" s="84">
        <v>137</v>
      </c>
      <c r="C33" s="84">
        <v>61</v>
      </c>
      <c r="D33" s="84">
        <v>319</v>
      </c>
      <c r="E33" s="84">
        <v>28</v>
      </c>
      <c r="F33" s="84">
        <v>117</v>
      </c>
      <c r="G33" s="84">
        <v>73</v>
      </c>
      <c r="H33" s="84">
        <v>333</v>
      </c>
      <c r="I33" s="84">
        <v>32</v>
      </c>
      <c r="J33" s="49"/>
    </row>
    <row r="34" spans="1:10" ht="15.75" customHeight="1" x14ac:dyDescent="0.2">
      <c r="A34" s="79" t="s">
        <v>48</v>
      </c>
      <c r="B34" s="80">
        <v>183</v>
      </c>
      <c r="C34" s="80">
        <v>42</v>
      </c>
      <c r="D34" s="80">
        <v>423</v>
      </c>
      <c r="E34" s="80">
        <v>47</v>
      </c>
      <c r="F34" s="80">
        <v>211</v>
      </c>
      <c r="G34" s="80">
        <v>62</v>
      </c>
      <c r="H34" s="80">
        <v>431</v>
      </c>
      <c r="I34" s="80">
        <v>54</v>
      </c>
      <c r="J34" s="49"/>
    </row>
    <row r="35" spans="1:10" ht="15.75" customHeight="1" x14ac:dyDescent="0.2">
      <c r="A35" s="88" t="s">
        <v>49</v>
      </c>
      <c r="B35" s="89">
        <v>97</v>
      </c>
      <c r="C35" s="89">
        <v>47</v>
      </c>
      <c r="D35" s="89">
        <v>194</v>
      </c>
      <c r="E35" s="89">
        <v>35</v>
      </c>
      <c r="F35" s="89">
        <v>96</v>
      </c>
      <c r="G35" s="89">
        <v>37</v>
      </c>
      <c r="H35" s="89">
        <v>170</v>
      </c>
      <c r="I35" s="89">
        <v>45</v>
      </c>
      <c r="J35" s="49"/>
    </row>
    <row r="36" spans="1:10" ht="15.75" customHeight="1" x14ac:dyDescent="0.2">
      <c r="A36" s="83" t="s">
        <v>50</v>
      </c>
      <c r="B36" s="84">
        <v>217</v>
      </c>
      <c r="C36" s="84">
        <v>193</v>
      </c>
      <c r="D36" s="84">
        <v>681</v>
      </c>
      <c r="E36" s="84">
        <v>129</v>
      </c>
      <c r="F36" s="84">
        <v>255</v>
      </c>
      <c r="G36" s="84">
        <v>206</v>
      </c>
      <c r="H36" s="84">
        <v>631</v>
      </c>
      <c r="I36" s="84">
        <v>186</v>
      </c>
      <c r="J36" s="49"/>
    </row>
    <row r="37" spans="1:10" ht="15.75" customHeight="1" x14ac:dyDescent="0.2">
      <c r="A37" s="79" t="s">
        <v>51</v>
      </c>
      <c r="B37" s="80">
        <v>173</v>
      </c>
      <c r="C37" s="80">
        <v>260</v>
      </c>
      <c r="D37" s="80">
        <v>1972</v>
      </c>
      <c r="E37" s="80">
        <v>126</v>
      </c>
      <c r="F37" s="80">
        <v>185</v>
      </c>
      <c r="G37" s="80">
        <v>253</v>
      </c>
      <c r="H37" s="80">
        <v>1746</v>
      </c>
      <c r="I37" s="80">
        <v>135</v>
      </c>
      <c r="J37" s="49"/>
    </row>
    <row r="38" spans="1:10" ht="15.75" customHeight="1" x14ac:dyDescent="0.2">
      <c r="A38" s="88" t="s">
        <v>52</v>
      </c>
      <c r="B38" s="89">
        <v>74</v>
      </c>
      <c r="C38" s="89">
        <v>73</v>
      </c>
      <c r="D38" s="89">
        <v>340</v>
      </c>
      <c r="E38" s="89">
        <v>28</v>
      </c>
      <c r="F38" s="89">
        <v>63</v>
      </c>
      <c r="G38" s="89">
        <v>62</v>
      </c>
      <c r="H38" s="89">
        <v>263</v>
      </c>
      <c r="I38" s="89">
        <v>26</v>
      </c>
      <c r="J38" s="49"/>
    </row>
    <row r="39" spans="1:10" ht="15.75" customHeight="1" x14ac:dyDescent="0.2">
      <c r="A39" s="83" t="s">
        <v>53</v>
      </c>
      <c r="B39" s="84">
        <v>5</v>
      </c>
      <c r="C39" s="84">
        <v>8</v>
      </c>
      <c r="D39" s="84">
        <v>46</v>
      </c>
      <c r="E39" s="84">
        <v>11</v>
      </c>
      <c r="F39" s="84">
        <v>9</v>
      </c>
      <c r="G39" s="84">
        <v>8</v>
      </c>
      <c r="H39" s="84">
        <v>47</v>
      </c>
      <c r="I39" s="84">
        <v>13</v>
      </c>
      <c r="J39" s="49"/>
    </row>
    <row r="40" spans="1:10" ht="15.75" customHeight="1" x14ac:dyDescent="0.2">
      <c r="A40" s="79" t="s">
        <v>54</v>
      </c>
      <c r="B40" s="80">
        <v>39</v>
      </c>
      <c r="C40" s="80">
        <v>17</v>
      </c>
      <c r="D40" s="80">
        <v>113</v>
      </c>
      <c r="E40" s="80">
        <v>9</v>
      </c>
      <c r="F40" s="80">
        <v>48</v>
      </c>
      <c r="G40" s="80">
        <v>21</v>
      </c>
      <c r="H40" s="80">
        <v>129</v>
      </c>
      <c r="I40" s="80">
        <v>24</v>
      </c>
      <c r="J40" s="49"/>
    </row>
    <row r="41" spans="1:10" ht="15.75" customHeight="1" x14ac:dyDescent="0.2">
      <c r="A41" s="88" t="s">
        <v>214</v>
      </c>
      <c r="B41" s="89">
        <v>349</v>
      </c>
      <c r="C41" s="89">
        <v>31</v>
      </c>
      <c r="D41" s="89">
        <v>296</v>
      </c>
      <c r="E41" s="89">
        <v>34</v>
      </c>
      <c r="F41" s="89">
        <v>390</v>
      </c>
      <c r="G41" s="89">
        <v>24</v>
      </c>
      <c r="H41" s="89">
        <v>281</v>
      </c>
      <c r="I41" s="89">
        <v>38</v>
      </c>
      <c r="J41" s="49"/>
    </row>
    <row r="42" spans="1:10" ht="15.75" customHeight="1" x14ac:dyDescent="0.2">
      <c r="A42" s="83" t="s">
        <v>55</v>
      </c>
      <c r="B42" s="84">
        <v>41</v>
      </c>
      <c r="C42" s="84">
        <v>50</v>
      </c>
      <c r="D42" s="84">
        <v>461</v>
      </c>
      <c r="E42" s="84">
        <v>17</v>
      </c>
      <c r="F42" s="84">
        <v>25</v>
      </c>
      <c r="G42" s="84">
        <v>63</v>
      </c>
      <c r="H42" s="84">
        <v>426</v>
      </c>
      <c r="I42" s="84">
        <v>22</v>
      </c>
      <c r="J42" s="49"/>
    </row>
    <row r="43" spans="1:10" ht="15.75" customHeight="1" x14ac:dyDescent="0.2">
      <c r="A43" s="79" t="s">
        <v>56</v>
      </c>
      <c r="B43" s="80">
        <v>43</v>
      </c>
      <c r="C43" s="80">
        <v>24</v>
      </c>
      <c r="D43" s="80">
        <v>68</v>
      </c>
      <c r="E43" s="80">
        <v>7</v>
      </c>
      <c r="F43" s="80">
        <v>22</v>
      </c>
      <c r="G43" s="80">
        <v>15</v>
      </c>
      <c r="H43" s="80">
        <v>35</v>
      </c>
      <c r="I43" s="80">
        <v>5</v>
      </c>
      <c r="J43" s="49"/>
    </row>
    <row r="44" spans="1:10" ht="15.75" customHeight="1" x14ac:dyDescent="0.2">
      <c r="A44" s="88" t="s">
        <v>57</v>
      </c>
      <c r="B44" s="89">
        <v>252</v>
      </c>
      <c r="C44" s="89">
        <v>96</v>
      </c>
      <c r="D44" s="89">
        <v>471</v>
      </c>
      <c r="E44" s="89">
        <v>44</v>
      </c>
      <c r="F44" s="89">
        <v>79</v>
      </c>
      <c r="G44" s="89">
        <v>75</v>
      </c>
      <c r="H44" s="89">
        <v>269</v>
      </c>
      <c r="I44" s="89">
        <v>40</v>
      </c>
      <c r="J44" s="49"/>
    </row>
    <row r="45" spans="1:10" ht="15.75" customHeight="1" x14ac:dyDescent="0.2">
      <c r="A45" s="83" t="s">
        <v>58</v>
      </c>
      <c r="B45" s="84">
        <v>251</v>
      </c>
      <c r="C45" s="84">
        <v>92</v>
      </c>
      <c r="D45" s="84">
        <v>418</v>
      </c>
      <c r="E45" s="84">
        <v>64</v>
      </c>
      <c r="F45" s="84">
        <v>191</v>
      </c>
      <c r="G45" s="84">
        <v>56</v>
      </c>
      <c r="H45" s="84">
        <v>290</v>
      </c>
      <c r="I45" s="84">
        <v>51</v>
      </c>
      <c r="J45" s="49"/>
    </row>
    <row r="46" spans="1:10" ht="15.75" customHeight="1" x14ac:dyDescent="0.2">
      <c r="A46" s="79" t="s">
        <v>59</v>
      </c>
      <c r="B46" s="80">
        <v>634</v>
      </c>
      <c r="C46" s="80">
        <v>254</v>
      </c>
      <c r="D46" s="80">
        <v>801</v>
      </c>
      <c r="E46" s="80">
        <v>174</v>
      </c>
      <c r="F46" s="80">
        <v>468</v>
      </c>
      <c r="G46" s="80">
        <v>253</v>
      </c>
      <c r="H46" s="80">
        <v>499</v>
      </c>
      <c r="I46" s="80">
        <v>185</v>
      </c>
    </row>
    <row r="47" spans="1:10" ht="15.75" customHeight="1" x14ac:dyDescent="0.2">
      <c r="A47" s="38"/>
      <c r="B47" s="32"/>
      <c r="C47" s="32"/>
      <c r="D47" s="32"/>
      <c r="E47" s="32"/>
      <c r="F47" s="32"/>
      <c r="G47" s="32"/>
      <c r="H47" s="32"/>
      <c r="I47" s="32"/>
    </row>
    <row r="48" spans="1:10" ht="15.75" customHeight="1" x14ac:dyDescent="0.2">
      <c r="A48" s="86" t="s">
        <v>20</v>
      </c>
      <c r="B48" s="87">
        <f>SUM(B9:B46)-SUM(B17:B20)</f>
        <v>4817</v>
      </c>
      <c r="C48" s="87">
        <f t="shared" ref="C48:I48" si="0">SUM(C9:C46)-SUM(C17:C20)</f>
        <v>2515</v>
      </c>
      <c r="D48" s="87">
        <f t="shared" si="0"/>
        <v>11897</v>
      </c>
      <c r="E48" s="87">
        <f t="shared" si="0"/>
        <v>1762</v>
      </c>
      <c r="F48" s="87">
        <f t="shared" si="0"/>
        <v>4703</v>
      </c>
      <c r="G48" s="87">
        <f t="shared" si="0"/>
        <v>2652</v>
      </c>
      <c r="H48" s="87">
        <f t="shared" si="0"/>
        <v>10649</v>
      </c>
      <c r="I48" s="87">
        <f t="shared" si="0"/>
        <v>1925</v>
      </c>
      <c r="J48" s="75"/>
    </row>
    <row r="49" spans="1:10" ht="15.75" customHeight="1" x14ac:dyDescent="0.2">
      <c r="A49" s="27"/>
    </row>
    <row r="50" spans="1:10" ht="15.75" customHeight="1" x14ac:dyDescent="0.2">
      <c r="A50" s="88" t="s">
        <v>60</v>
      </c>
      <c r="B50" s="89">
        <v>814</v>
      </c>
      <c r="C50" s="89">
        <v>336</v>
      </c>
      <c r="D50" s="89">
        <v>1307</v>
      </c>
      <c r="E50" s="89">
        <v>423</v>
      </c>
      <c r="F50" s="89">
        <v>920</v>
      </c>
      <c r="G50" s="89">
        <v>333</v>
      </c>
      <c r="H50" s="89">
        <v>1350</v>
      </c>
      <c r="I50" s="89">
        <v>415</v>
      </c>
      <c r="J50" s="50"/>
    </row>
    <row r="51" spans="1:10" ht="15.75" customHeight="1" x14ac:dyDescent="0.2">
      <c r="A51" s="83" t="s">
        <v>61</v>
      </c>
      <c r="B51" s="84">
        <v>686</v>
      </c>
      <c r="C51" s="84">
        <v>560</v>
      </c>
      <c r="D51" s="84">
        <v>2017</v>
      </c>
      <c r="E51" s="84">
        <v>324</v>
      </c>
      <c r="F51" s="84">
        <v>642</v>
      </c>
      <c r="G51" s="84">
        <v>677</v>
      </c>
      <c r="H51" s="84">
        <v>1821</v>
      </c>
      <c r="I51" s="84">
        <v>337</v>
      </c>
      <c r="J51" s="50"/>
    </row>
    <row r="52" spans="1:10" ht="15.75" customHeight="1" x14ac:dyDescent="0.2">
      <c r="A52" s="79" t="s">
        <v>62</v>
      </c>
      <c r="B52" s="80">
        <v>744</v>
      </c>
      <c r="C52" s="80">
        <v>615</v>
      </c>
      <c r="D52" s="80">
        <v>3610</v>
      </c>
      <c r="E52" s="80">
        <v>365</v>
      </c>
      <c r="F52" s="80">
        <v>810</v>
      </c>
      <c r="G52" s="80">
        <v>620</v>
      </c>
      <c r="H52" s="80">
        <v>3241</v>
      </c>
      <c r="I52" s="80">
        <v>446</v>
      </c>
      <c r="J52" s="24"/>
    </row>
    <row r="53" spans="1:10" x14ac:dyDescent="0.2">
      <c r="A53" t="s">
        <v>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3"/>
  <sheetViews>
    <sheetView showGridLines="0" topLeftCell="A13" workbookViewId="0">
      <selection activeCell="B38" sqref="B38"/>
    </sheetView>
  </sheetViews>
  <sheetFormatPr defaultRowHeight="12.75" x14ac:dyDescent="0.2"/>
  <cols>
    <col min="1" max="1" width="17.140625" customWidth="1"/>
    <col min="2" max="9" width="10.7109375" customWidth="1"/>
  </cols>
  <sheetData>
    <row r="1" spans="1:9" ht="15.75" customHeight="1" x14ac:dyDescent="0.25">
      <c r="A1" s="16" t="s">
        <v>21</v>
      </c>
    </row>
    <row r="2" spans="1:9" ht="15.75" customHeight="1" x14ac:dyDescent="0.2">
      <c r="A2" s="27"/>
    </row>
    <row r="3" spans="1:9" ht="15.75" customHeight="1" x14ac:dyDescent="0.25">
      <c r="A3" s="16" t="s">
        <v>191</v>
      </c>
    </row>
    <row r="4" spans="1:9" ht="15.75" customHeight="1" x14ac:dyDescent="0.25">
      <c r="A4" s="16"/>
    </row>
    <row r="5" spans="1:9" ht="15.75" customHeight="1" x14ac:dyDescent="0.2"/>
    <row r="6" spans="1:9" ht="15.75" customHeight="1" x14ac:dyDescent="0.2"/>
    <row r="7" spans="1:9" ht="15.75" customHeight="1" x14ac:dyDescent="0.2">
      <c r="A7" s="27"/>
      <c r="B7" s="45" t="s">
        <v>159</v>
      </c>
      <c r="C7" s="45" t="s">
        <v>160</v>
      </c>
      <c r="D7" s="45" t="s">
        <v>161</v>
      </c>
      <c r="E7" s="45" t="s">
        <v>162</v>
      </c>
      <c r="F7" s="45" t="s">
        <v>163</v>
      </c>
      <c r="G7" s="45" t="s">
        <v>164</v>
      </c>
      <c r="H7" s="45" t="s">
        <v>165</v>
      </c>
      <c r="I7" s="45" t="s">
        <v>166</v>
      </c>
    </row>
    <row r="8" spans="1:9" ht="15.75" customHeight="1" x14ac:dyDescent="0.2">
      <c r="A8" s="27"/>
      <c r="B8" s="45"/>
      <c r="C8" s="45"/>
      <c r="D8" s="45"/>
      <c r="E8" s="45"/>
      <c r="F8" s="45"/>
      <c r="G8" s="45"/>
      <c r="H8" s="45"/>
      <c r="I8" s="45"/>
    </row>
    <row r="9" spans="1:9" ht="15.75" customHeight="1" x14ac:dyDescent="0.2">
      <c r="A9" s="79" t="s">
        <v>207</v>
      </c>
      <c r="B9" s="80">
        <v>54.154559999999996</v>
      </c>
      <c r="C9" s="80">
        <v>51.798169999999999</v>
      </c>
      <c r="D9" s="80">
        <v>104.52941</v>
      </c>
      <c r="E9" s="80">
        <v>13.4429</v>
      </c>
      <c r="F9" s="80">
        <v>14.33231</v>
      </c>
      <c r="G9" s="80">
        <v>6.3980499999999996</v>
      </c>
      <c r="H9" s="80">
        <v>26.246490000000001</v>
      </c>
      <c r="I9" s="80">
        <v>17.860040000000001</v>
      </c>
    </row>
    <row r="10" spans="1:9" ht="15.75" customHeight="1" x14ac:dyDescent="0.2">
      <c r="A10" s="88" t="s">
        <v>208</v>
      </c>
      <c r="B10" s="89">
        <v>68.161289999999994</v>
      </c>
      <c r="C10" s="89">
        <v>20.199590000000001</v>
      </c>
      <c r="D10" s="89">
        <v>34.842509999999997</v>
      </c>
      <c r="E10" s="89">
        <v>5.83047</v>
      </c>
      <c r="F10" s="89">
        <v>29.695</v>
      </c>
      <c r="G10" s="89">
        <v>5.9614500000000001</v>
      </c>
      <c r="H10" s="89">
        <v>9.1536200000000001</v>
      </c>
      <c r="I10" s="89">
        <v>4.8032199999999996</v>
      </c>
    </row>
    <row r="11" spans="1:9" ht="15.75" customHeight="1" x14ac:dyDescent="0.2">
      <c r="A11" s="83" t="s">
        <v>209</v>
      </c>
      <c r="B11" s="84">
        <v>72.469279999999998</v>
      </c>
      <c r="C11" s="84">
        <v>85.506140000000002</v>
      </c>
      <c r="D11" s="84">
        <v>187.45587</v>
      </c>
      <c r="E11" s="84">
        <v>22.834150000000001</v>
      </c>
      <c r="F11" s="84">
        <v>35.125680000000003</v>
      </c>
      <c r="G11" s="84">
        <v>18.925339999999998</v>
      </c>
      <c r="H11" s="84">
        <v>67.172079999999994</v>
      </c>
      <c r="I11" s="84">
        <v>14.515689999999999</v>
      </c>
    </row>
    <row r="12" spans="1:9" ht="15.75" customHeight="1" x14ac:dyDescent="0.2">
      <c r="A12" s="79" t="s">
        <v>26</v>
      </c>
      <c r="B12" s="80">
        <v>81.062809999999999</v>
      </c>
      <c r="C12" s="80">
        <v>175.30343999999999</v>
      </c>
      <c r="D12" s="80">
        <v>323.31378999999998</v>
      </c>
      <c r="E12" s="80">
        <v>44.424619999999997</v>
      </c>
      <c r="F12" s="80">
        <v>64.084699999999998</v>
      </c>
      <c r="G12" s="80">
        <v>82.712530000000001</v>
      </c>
      <c r="H12" s="80">
        <v>170.97861</v>
      </c>
      <c r="I12" s="80">
        <v>29.123059999999999</v>
      </c>
    </row>
    <row r="13" spans="1:9" ht="15.75" customHeight="1" x14ac:dyDescent="0.2">
      <c r="A13" s="88" t="s">
        <v>27</v>
      </c>
      <c r="B13" s="89">
        <v>33.263269999999999</v>
      </c>
      <c r="C13" s="89">
        <v>22.44932</v>
      </c>
      <c r="D13" s="89">
        <v>43.652470000000001</v>
      </c>
      <c r="E13" s="89">
        <v>4.8618499999999996</v>
      </c>
      <c r="F13" s="89">
        <v>9.3307599999999997</v>
      </c>
      <c r="G13" s="89">
        <v>11.246180000000001</v>
      </c>
      <c r="H13" s="89">
        <v>16.23526</v>
      </c>
      <c r="I13" s="89">
        <v>0.99980999999999998</v>
      </c>
    </row>
    <row r="14" spans="1:9" ht="15.75" customHeight="1" x14ac:dyDescent="0.2">
      <c r="A14" s="83" t="s">
        <v>28</v>
      </c>
      <c r="B14" s="84">
        <v>0.79959999999999998</v>
      </c>
      <c r="C14" s="84">
        <v>3.7160899999999999</v>
      </c>
      <c r="D14" s="84">
        <v>2.6763599999999999</v>
      </c>
      <c r="E14" s="84">
        <v>0</v>
      </c>
      <c r="F14" s="84">
        <v>0.99980999999999998</v>
      </c>
      <c r="G14" s="84">
        <v>0.99980999999999998</v>
      </c>
      <c r="H14" s="84">
        <v>0.99980999999999998</v>
      </c>
      <c r="I14" s="84">
        <v>0</v>
      </c>
    </row>
    <row r="15" spans="1:9" ht="15.75" customHeight="1" x14ac:dyDescent="0.2">
      <c r="A15" s="79" t="s">
        <v>29</v>
      </c>
      <c r="B15" s="80">
        <v>34.230029999999999</v>
      </c>
      <c r="C15" s="80">
        <v>52.41939</v>
      </c>
      <c r="D15" s="80">
        <v>103.7953</v>
      </c>
      <c r="E15" s="80">
        <v>17.003060000000001</v>
      </c>
      <c r="F15" s="80">
        <v>16.03069</v>
      </c>
      <c r="G15" s="80">
        <v>19.240320000000001</v>
      </c>
      <c r="H15" s="80">
        <v>36.36063</v>
      </c>
      <c r="I15" s="80">
        <v>6.2602099999999998</v>
      </c>
    </row>
    <row r="16" spans="1:9" ht="15.75" customHeight="1" x14ac:dyDescent="0.2">
      <c r="A16" s="88" t="s">
        <v>30</v>
      </c>
      <c r="B16" s="89">
        <v>20.20458</v>
      </c>
      <c r="C16" s="89">
        <v>11.992760000000001</v>
      </c>
      <c r="D16" s="89">
        <v>33.260770000000001</v>
      </c>
      <c r="E16" s="89">
        <v>4.7626799999999996</v>
      </c>
      <c r="F16" s="89">
        <v>12.92834</v>
      </c>
      <c r="G16" s="89">
        <v>5.4961599999999997</v>
      </c>
      <c r="H16" s="89">
        <v>13.80091</v>
      </c>
      <c r="I16" s="89">
        <v>1.75326</v>
      </c>
    </row>
    <row r="17" spans="1:9" ht="15" hidden="1" customHeight="1" x14ac:dyDescent="0.2">
      <c r="A17" s="31" t="s">
        <v>31</v>
      </c>
      <c r="B17" s="36">
        <v>3.84395</v>
      </c>
      <c r="C17" s="36">
        <v>2.5516100000000002</v>
      </c>
      <c r="D17" s="36">
        <v>3.6512199999999999</v>
      </c>
      <c r="E17" s="36">
        <v>0.99980999999999998</v>
      </c>
      <c r="F17" s="36">
        <v>1.5673900000000001</v>
      </c>
      <c r="G17" s="36">
        <v>0.99980999999999998</v>
      </c>
      <c r="H17" s="36">
        <v>0.99980999999999998</v>
      </c>
      <c r="I17" s="36">
        <v>0</v>
      </c>
    </row>
    <row r="18" spans="1:9" ht="15" hidden="1" customHeight="1" x14ac:dyDescent="0.2">
      <c r="A18" s="33" t="s">
        <v>32</v>
      </c>
      <c r="B18" s="37">
        <v>2.4455800000000001</v>
      </c>
      <c r="C18" s="37">
        <v>1.7401599999999999</v>
      </c>
      <c r="D18" s="37">
        <v>5.7680999999999996</v>
      </c>
      <c r="E18" s="37">
        <v>0</v>
      </c>
      <c r="F18" s="37">
        <v>0.99980999999999998</v>
      </c>
      <c r="G18" s="37">
        <v>0.50209000000000004</v>
      </c>
      <c r="H18" s="37">
        <v>0.99980999999999998</v>
      </c>
      <c r="I18" s="37">
        <v>0</v>
      </c>
    </row>
    <row r="19" spans="1:9" ht="15" hidden="1" customHeight="1" x14ac:dyDescent="0.2">
      <c r="A19" s="31" t="s">
        <v>33</v>
      </c>
      <c r="B19" s="36">
        <v>0</v>
      </c>
      <c r="C19" s="36">
        <v>0.32619999999999999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</row>
    <row r="20" spans="1:9" ht="15" hidden="1" customHeight="1" x14ac:dyDescent="0.2">
      <c r="A20" s="33" t="s">
        <v>34</v>
      </c>
      <c r="B20" s="37">
        <v>0</v>
      </c>
      <c r="C20" s="37">
        <v>0</v>
      </c>
      <c r="D20" s="37">
        <v>0</v>
      </c>
      <c r="E20" s="37">
        <v>0</v>
      </c>
      <c r="F20" s="37">
        <v>0.99980999999999998</v>
      </c>
      <c r="G20" s="37">
        <v>0</v>
      </c>
      <c r="H20" s="37">
        <v>0.99980999999999998</v>
      </c>
      <c r="I20" s="37">
        <v>0</v>
      </c>
    </row>
    <row r="21" spans="1:9" ht="15.75" customHeight="1" x14ac:dyDescent="0.2">
      <c r="A21" s="83" t="s">
        <v>35</v>
      </c>
      <c r="B21" s="84">
        <v>6.2895300000000001</v>
      </c>
      <c r="C21" s="84">
        <v>4.6179800000000002</v>
      </c>
      <c r="D21" s="84">
        <v>9.4193200000000008</v>
      </c>
      <c r="E21" s="84">
        <v>0.99980999999999998</v>
      </c>
      <c r="F21" s="84">
        <v>3.5670199999999999</v>
      </c>
      <c r="G21" s="84">
        <v>1.5019</v>
      </c>
      <c r="H21" s="84">
        <v>2.9994399999999999</v>
      </c>
      <c r="I21" s="84">
        <v>0</v>
      </c>
    </row>
    <row r="22" spans="1:9" ht="15.75" customHeight="1" x14ac:dyDescent="0.2">
      <c r="A22" s="79" t="s">
        <v>36</v>
      </c>
      <c r="B22" s="80">
        <v>3.1697099999999998</v>
      </c>
      <c r="C22" s="80">
        <v>0</v>
      </c>
      <c r="D22" s="80">
        <v>0.99980999999999998</v>
      </c>
      <c r="E22" s="80">
        <v>0</v>
      </c>
      <c r="F22" s="80">
        <v>0</v>
      </c>
      <c r="G22" s="80">
        <v>0</v>
      </c>
      <c r="H22" s="80">
        <v>0.99980999999999998</v>
      </c>
      <c r="I22" s="80">
        <v>0</v>
      </c>
    </row>
    <row r="23" spans="1:9" ht="15.75" customHeight="1" x14ac:dyDescent="0.2">
      <c r="A23" s="88" t="s">
        <v>37</v>
      </c>
      <c r="B23" s="89">
        <v>1.58548</v>
      </c>
      <c r="C23" s="89">
        <v>0.99980999999999998</v>
      </c>
      <c r="D23" s="89">
        <v>0.99980999999999998</v>
      </c>
      <c r="E23" s="89">
        <v>0</v>
      </c>
      <c r="F23" s="89">
        <v>2.3370500000000001</v>
      </c>
      <c r="G23" s="89">
        <v>0</v>
      </c>
      <c r="H23" s="89">
        <v>0</v>
      </c>
      <c r="I23" s="89">
        <v>0.99980999999999998</v>
      </c>
    </row>
    <row r="24" spans="1:9" ht="15.75" customHeight="1" x14ac:dyDescent="0.2">
      <c r="A24" s="83" t="s">
        <v>38</v>
      </c>
      <c r="B24" s="84">
        <v>8.9365699999999997</v>
      </c>
      <c r="C24" s="84">
        <v>0.99980999999999998</v>
      </c>
      <c r="D24" s="84">
        <v>3.2713800000000002</v>
      </c>
      <c r="E24" s="84">
        <v>0</v>
      </c>
      <c r="F24" s="84">
        <v>1.9073199999999999</v>
      </c>
      <c r="G24" s="84">
        <v>0</v>
      </c>
      <c r="H24" s="84">
        <v>0.71914</v>
      </c>
      <c r="I24" s="84">
        <v>0</v>
      </c>
    </row>
    <row r="25" spans="1:9" ht="15.75" customHeight="1" x14ac:dyDescent="0.2">
      <c r="A25" s="79" t="s">
        <v>39</v>
      </c>
      <c r="B25" s="80">
        <v>13.698</v>
      </c>
      <c r="C25" s="80">
        <v>13.56452</v>
      </c>
      <c r="D25" s="80">
        <v>22.790489999999998</v>
      </c>
      <c r="E25" s="80">
        <v>0.99980999999999998</v>
      </c>
      <c r="F25" s="80">
        <v>0</v>
      </c>
      <c r="G25" s="80">
        <v>3.9069400000000001</v>
      </c>
      <c r="H25" s="80">
        <v>1.6765399999999999</v>
      </c>
      <c r="I25" s="80">
        <v>0.30748999999999999</v>
      </c>
    </row>
    <row r="26" spans="1:9" ht="15.75" customHeight="1" x14ac:dyDescent="0.2">
      <c r="A26" s="88" t="s">
        <v>40</v>
      </c>
      <c r="B26" s="89">
        <v>99.333870000000005</v>
      </c>
      <c r="C26" s="89">
        <v>1.99963</v>
      </c>
      <c r="D26" s="89">
        <v>4.8144499999999999</v>
      </c>
      <c r="E26" s="89">
        <v>0</v>
      </c>
      <c r="F26" s="89">
        <v>1.8611599999999999</v>
      </c>
      <c r="G26" s="89">
        <v>0.99980999999999998</v>
      </c>
      <c r="H26" s="89">
        <v>14.41277</v>
      </c>
      <c r="I26" s="89">
        <v>1.26115</v>
      </c>
    </row>
    <row r="27" spans="1:9" ht="15.75" customHeight="1" x14ac:dyDescent="0.2">
      <c r="A27" s="83" t="s">
        <v>41</v>
      </c>
      <c r="B27" s="84">
        <v>0</v>
      </c>
      <c r="C27" s="84">
        <v>0</v>
      </c>
      <c r="D27" s="84">
        <v>3.0293800000000002</v>
      </c>
      <c r="E27" s="84">
        <v>0</v>
      </c>
      <c r="F27" s="84">
        <v>0</v>
      </c>
      <c r="G27" s="84">
        <v>0</v>
      </c>
      <c r="H27" s="84">
        <v>0.99980999999999998</v>
      </c>
      <c r="I27" s="84">
        <v>0</v>
      </c>
    </row>
    <row r="28" spans="1:9" ht="15.75" customHeight="1" x14ac:dyDescent="0.2">
      <c r="A28" s="79" t="s">
        <v>42</v>
      </c>
      <c r="B28" s="80">
        <v>5.9009499999999999</v>
      </c>
      <c r="C28" s="80">
        <v>10.401669999999999</v>
      </c>
      <c r="D28" s="80">
        <v>51.667810000000003</v>
      </c>
      <c r="E28" s="80">
        <v>2.9532799999999999</v>
      </c>
      <c r="F28" s="80">
        <v>7.0648</v>
      </c>
      <c r="G28" s="80">
        <v>5.0258799999999999</v>
      </c>
      <c r="H28" s="80">
        <v>19.210999999999999</v>
      </c>
      <c r="I28" s="80">
        <v>0.99980999999999998</v>
      </c>
    </row>
    <row r="29" spans="1:9" ht="15.75" customHeight="1" x14ac:dyDescent="0.2">
      <c r="A29" s="88" t="s">
        <v>43</v>
      </c>
      <c r="B29" s="89">
        <v>0.65053000000000005</v>
      </c>
      <c r="C29" s="89">
        <v>0</v>
      </c>
      <c r="D29" s="89">
        <v>0.90749999999999997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</row>
    <row r="30" spans="1:9" ht="15.75" customHeight="1" x14ac:dyDescent="0.2">
      <c r="A30" s="83" t="s">
        <v>44</v>
      </c>
      <c r="B30" s="84">
        <v>0.93432000000000004</v>
      </c>
      <c r="C30" s="84">
        <v>2.9532799999999999</v>
      </c>
      <c r="D30" s="84">
        <v>4.9990600000000001</v>
      </c>
      <c r="E30" s="84">
        <v>0.99980999999999998</v>
      </c>
      <c r="F30" s="84">
        <v>1.76885</v>
      </c>
      <c r="G30" s="84">
        <v>0.81083000000000005</v>
      </c>
      <c r="H30" s="84">
        <v>1.4919199999999999</v>
      </c>
      <c r="I30" s="84">
        <v>1.9148000000000001</v>
      </c>
    </row>
    <row r="31" spans="1:9" ht="15.75" customHeight="1" x14ac:dyDescent="0.2">
      <c r="A31" s="79" t="s">
        <v>45</v>
      </c>
      <c r="B31" s="80">
        <v>0</v>
      </c>
      <c r="C31" s="80">
        <v>0</v>
      </c>
      <c r="D31" s="80">
        <v>2.1449500000000001</v>
      </c>
      <c r="E31" s="80">
        <v>0</v>
      </c>
      <c r="F31" s="80">
        <v>0</v>
      </c>
      <c r="G31" s="80">
        <v>1.0260100000000001</v>
      </c>
      <c r="H31" s="80">
        <v>0</v>
      </c>
      <c r="I31" s="80">
        <v>0</v>
      </c>
    </row>
    <row r="32" spans="1:9" ht="15.75" customHeight="1" x14ac:dyDescent="0.2">
      <c r="A32" s="88" t="s">
        <v>46</v>
      </c>
      <c r="B32" s="89">
        <v>6.76729</v>
      </c>
      <c r="C32" s="89">
        <v>0.56445999999999996</v>
      </c>
      <c r="D32" s="89">
        <v>6.5277900000000004</v>
      </c>
      <c r="E32" s="89">
        <v>0.99980999999999998</v>
      </c>
      <c r="F32" s="89">
        <v>1.99963</v>
      </c>
      <c r="G32" s="89">
        <v>0.99980999999999998</v>
      </c>
      <c r="H32" s="89">
        <v>1.44577</v>
      </c>
      <c r="I32" s="89">
        <v>0.58442000000000005</v>
      </c>
    </row>
    <row r="33" spans="1:9" ht="15.75" customHeight="1" x14ac:dyDescent="0.2">
      <c r="A33" s="83" t="s">
        <v>47</v>
      </c>
      <c r="B33" s="84">
        <v>43.56203</v>
      </c>
      <c r="C33" s="84">
        <v>18.103290000000001</v>
      </c>
      <c r="D33" s="84">
        <v>47.322400000000002</v>
      </c>
      <c r="E33" s="84">
        <v>2.11314</v>
      </c>
      <c r="F33" s="84">
        <v>12.682589999999999</v>
      </c>
      <c r="G33" s="84">
        <v>3.7990400000000002</v>
      </c>
      <c r="H33" s="84">
        <v>26.81345</v>
      </c>
      <c r="I33" s="84">
        <v>1.99963</v>
      </c>
    </row>
    <row r="34" spans="1:9" ht="15.75" customHeight="1" x14ac:dyDescent="0.2">
      <c r="A34" s="79" t="s">
        <v>48</v>
      </c>
      <c r="B34" s="80">
        <v>25.29346</v>
      </c>
      <c r="C34" s="80">
        <v>6.89079</v>
      </c>
      <c r="D34" s="80">
        <v>21.327259999999999</v>
      </c>
      <c r="E34" s="80">
        <v>3.58386</v>
      </c>
      <c r="F34" s="80">
        <v>1.5817399999999999</v>
      </c>
      <c r="G34" s="80">
        <v>3.9069400000000001</v>
      </c>
      <c r="H34" s="80">
        <v>4.6797199999999997</v>
      </c>
      <c r="I34" s="80">
        <v>0.30748999999999999</v>
      </c>
    </row>
    <row r="35" spans="1:9" ht="15.75" customHeight="1" x14ac:dyDescent="0.2">
      <c r="A35" s="88" t="s">
        <v>49</v>
      </c>
      <c r="B35" s="89">
        <v>18.176259999999999</v>
      </c>
      <c r="C35" s="89">
        <v>8.5791799999999991</v>
      </c>
      <c r="D35" s="89">
        <v>13.474080000000001</v>
      </c>
      <c r="E35" s="89">
        <v>0.99980999999999998</v>
      </c>
      <c r="F35" s="89">
        <v>1.29982</v>
      </c>
      <c r="G35" s="89">
        <v>0</v>
      </c>
      <c r="H35" s="89">
        <v>1.99963</v>
      </c>
      <c r="I35" s="89">
        <v>1.26115</v>
      </c>
    </row>
    <row r="36" spans="1:9" ht="15.75" customHeight="1" x14ac:dyDescent="0.2">
      <c r="A36" s="83" t="s">
        <v>50</v>
      </c>
      <c r="B36" s="84">
        <v>46.973739999999999</v>
      </c>
      <c r="C36" s="84">
        <v>59.776090000000003</v>
      </c>
      <c r="D36" s="84">
        <v>124.76268</v>
      </c>
      <c r="E36" s="84">
        <v>20.12848</v>
      </c>
      <c r="F36" s="84">
        <v>23.686769999999999</v>
      </c>
      <c r="G36" s="84">
        <v>28.475639999999999</v>
      </c>
      <c r="H36" s="84">
        <v>41.32103</v>
      </c>
      <c r="I36" s="84">
        <v>14.246869999999999</v>
      </c>
    </row>
    <row r="37" spans="1:9" ht="15.75" customHeight="1" x14ac:dyDescent="0.2">
      <c r="A37" s="79" t="s">
        <v>51</v>
      </c>
      <c r="B37" s="80">
        <v>44.195720000000001</v>
      </c>
      <c r="C37" s="80">
        <v>64.092179999999999</v>
      </c>
      <c r="D37" s="80">
        <v>176.57082</v>
      </c>
      <c r="E37" s="80">
        <v>20.449069999999999</v>
      </c>
      <c r="F37" s="80">
        <v>17.837579999999999</v>
      </c>
      <c r="G37" s="80">
        <v>14.25497</v>
      </c>
      <c r="H37" s="80">
        <v>52.911499999999997</v>
      </c>
      <c r="I37" s="80">
        <v>8.3484099999999994</v>
      </c>
    </row>
    <row r="38" spans="1:9" ht="15.75" customHeight="1" x14ac:dyDescent="0.2">
      <c r="A38" s="88" t="s">
        <v>52</v>
      </c>
      <c r="B38" s="89">
        <v>14.76205</v>
      </c>
      <c r="C38" s="89">
        <v>25.55978</v>
      </c>
      <c r="D38" s="89">
        <v>42.808579999999999</v>
      </c>
      <c r="E38" s="89">
        <v>6.1903600000000001</v>
      </c>
      <c r="F38" s="89">
        <v>2.7686600000000001</v>
      </c>
      <c r="G38" s="89">
        <v>2.9994399999999999</v>
      </c>
      <c r="H38" s="89">
        <v>15.74503</v>
      </c>
      <c r="I38" s="89">
        <v>1.95347</v>
      </c>
    </row>
    <row r="39" spans="1:9" ht="15.75" customHeight="1" x14ac:dyDescent="0.2">
      <c r="A39" s="83" t="s">
        <v>53</v>
      </c>
      <c r="B39" s="84">
        <v>0</v>
      </c>
      <c r="C39" s="84">
        <v>2.9994399999999999</v>
      </c>
      <c r="D39" s="84">
        <v>12.27094</v>
      </c>
      <c r="E39" s="84">
        <v>0</v>
      </c>
      <c r="F39" s="84">
        <v>4.5287800000000002</v>
      </c>
      <c r="G39" s="84">
        <v>0</v>
      </c>
      <c r="H39" s="84">
        <v>4.5836699999999997</v>
      </c>
      <c r="I39" s="84">
        <v>1.07653</v>
      </c>
    </row>
    <row r="40" spans="1:9" ht="15.75" customHeight="1" x14ac:dyDescent="0.2">
      <c r="A40" s="79" t="s">
        <v>54</v>
      </c>
      <c r="B40" s="80">
        <v>6.50284</v>
      </c>
      <c r="C40" s="80">
        <v>7.4546200000000002</v>
      </c>
      <c r="D40" s="80">
        <v>28.40766</v>
      </c>
      <c r="E40" s="80">
        <v>0.99980999999999998</v>
      </c>
      <c r="F40" s="80">
        <v>5.7325499999999998</v>
      </c>
      <c r="G40" s="80">
        <v>2.6763599999999999</v>
      </c>
      <c r="H40" s="80">
        <v>11.55367</v>
      </c>
      <c r="I40" s="80">
        <v>1.99963</v>
      </c>
    </row>
    <row r="41" spans="1:9" ht="15.75" customHeight="1" x14ac:dyDescent="0.2">
      <c r="A41" s="88" t="s">
        <v>214</v>
      </c>
      <c r="B41" s="89">
        <v>119.75875000000001</v>
      </c>
      <c r="C41" s="89">
        <v>8.2212300000000003</v>
      </c>
      <c r="D41" s="89">
        <v>44.346159999999998</v>
      </c>
      <c r="E41" s="89">
        <v>8.9808500000000002</v>
      </c>
      <c r="F41" s="89">
        <v>38.448079999999997</v>
      </c>
      <c r="G41" s="89">
        <v>5.7692300000000003</v>
      </c>
      <c r="H41" s="89">
        <v>15.625400000000001</v>
      </c>
      <c r="I41" s="89">
        <v>5.08744</v>
      </c>
    </row>
    <row r="42" spans="1:9" ht="15.75" customHeight="1" x14ac:dyDescent="0.2">
      <c r="A42" s="83" t="s">
        <v>55</v>
      </c>
      <c r="B42" s="84">
        <v>9.3850200000000008</v>
      </c>
      <c r="C42" s="84">
        <v>23.26764</v>
      </c>
      <c r="D42" s="84">
        <v>69.575869999999995</v>
      </c>
      <c r="E42" s="84">
        <v>2.9994399999999999</v>
      </c>
      <c r="F42" s="84">
        <v>1.99963</v>
      </c>
      <c r="G42" s="84">
        <v>5.7680999999999996</v>
      </c>
      <c r="H42" s="84">
        <v>28.415140000000001</v>
      </c>
      <c r="I42" s="84">
        <v>1.63039</v>
      </c>
    </row>
    <row r="43" spans="1:9" ht="15.75" customHeight="1" x14ac:dyDescent="0.2">
      <c r="A43" s="79" t="s">
        <v>56</v>
      </c>
      <c r="B43" s="80">
        <v>5.7362900000000003</v>
      </c>
      <c r="C43" s="80">
        <v>10.09543</v>
      </c>
      <c r="D43" s="80">
        <v>17.593710000000002</v>
      </c>
      <c r="E43" s="80">
        <v>1.71272</v>
      </c>
      <c r="F43" s="80">
        <v>4.3553899999999999</v>
      </c>
      <c r="G43" s="80">
        <v>0.99980999999999998</v>
      </c>
      <c r="H43" s="80">
        <v>4.2300300000000002</v>
      </c>
      <c r="I43" s="80">
        <v>0</v>
      </c>
    </row>
    <row r="44" spans="1:9" ht="15.75" customHeight="1" x14ac:dyDescent="0.2">
      <c r="A44" s="88" t="s">
        <v>57</v>
      </c>
      <c r="B44" s="89">
        <v>18.060870000000001</v>
      </c>
      <c r="C44" s="89">
        <v>44.507579999999997</v>
      </c>
      <c r="D44" s="89">
        <v>91.486930000000001</v>
      </c>
      <c r="E44" s="89">
        <v>13.43666</v>
      </c>
      <c r="F44" s="89">
        <v>13.611929999999999</v>
      </c>
      <c r="G44" s="89">
        <v>14.959149999999999</v>
      </c>
      <c r="H44" s="89">
        <v>39.413710000000002</v>
      </c>
      <c r="I44" s="89">
        <v>6.9113699999999998</v>
      </c>
    </row>
    <row r="45" spans="1:9" ht="15.75" customHeight="1" x14ac:dyDescent="0.2">
      <c r="A45" s="83" t="s">
        <v>58</v>
      </c>
      <c r="B45" s="84">
        <v>27.50639</v>
      </c>
      <c r="C45" s="84">
        <v>27.87189</v>
      </c>
      <c r="D45" s="84">
        <v>86.729870000000005</v>
      </c>
      <c r="E45" s="84">
        <v>7.5930900000000001</v>
      </c>
      <c r="F45" s="84">
        <v>16.025700000000001</v>
      </c>
      <c r="G45" s="84">
        <v>9.9981299999999997</v>
      </c>
      <c r="H45" s="84">
        <v>23.882619999999999</v>
      </c>
      <c r="I45" s="84">
        <v>1.9516</v>
      </c>
    </row>
    <row r="46" spans="1:9" ht="15.75" customHeight="1" x14ac:dyDescent="0.2">
      <c r="A46" s="79" t="s">
        <v>59</v>
      </c>
      <c r="B46" s="80">
        <v>127.23882</v>
      </c>
      <c r="C46" s="80">
        <v>33.474080000000001</v>
      </c>
      <c r="D46" s="80">
        <v>148.82866999999999</v>
      </c>
      <c r="E46" s="80">
        <v>16.331939999999999</v>
      </c>
      <c r="F46" s="80">
        <v>19.207260000000002</v>
      </c>
      <c r="G46" s="80">
        <v>13.313789999999999</v>
      </c>
      <c r="H46" s="80">
        <v>53.160359999999997</v>
      </c>
      <c r="I46" s="80">
        <v>7.6754199999999999</v>
      </c>
    </row>
    <row r="47" spans="1:9" ht="15.75" customHeight="1" x14ac:dyDescent="0.2">
      <c r="A47" s="38"/>
      <c r="B47" s="32"/>
      <c r="C47" s="32"/>
      <c r="D47" s="32"/>
      <c r="E47" s="32"/>
      <c r="F47" s="32"/>
      <c r="G47" s="32"/>
      <c r="H47" s="32"/>
      <c r="I47" s="32"/>
    </row>
    <row r="48" spans="1:9" ht="15.75" customHeight="1" x14ac:dyDescent="0.2">
      <c r="A48" s="86" t="s">
        <v>20</v>
      </c>
      <c r="B48" s="87">
        <f>SUM(B9:B46)-SUM(B17:B20)</f>
        <v>1018.7639100000001</v>
      </c>
      <c r="C48" s="87">
        <f t="shared" ref="C48:I48" si="0">SUM(C9:C46)-SUM(C17:C20)</f>
        <v>800.37927999999999</v>
      </c>
      <c r="D48" s="87">
        <f t="shared" si="0"/>
        <v>1870.6038600000002</v>
      </c>
      <c r="E48" s="87">
        <f t="shared" si="0"/>
        <v>225.63147999999998</v>
      </c>
      <c r="F48" s="87">
        <f t="shared" si="0"/>
        <v>366.79959999999994</v>
      </c>
      <c r="G48" s="87">
        <f t="shared" si="0"/>
        <v>272.17161999999996</v>
      </c>
      <c r="H48" s="87">
        <f t="shared" si="0"/>
        <v>709.23857000000021</v>
      </c>
      <c r="I48" s="87">
        <f t="shared" si="0"/>
        <v>135.83216999999999</v>
      </c>
    </row>
    <row r="49" spans="1:9" ht="15.75" customHeight="1" x14ac:dyDescent="0.2">
      <c r="A49" s="27"/>
    </row>
    <row r="50" spans="1:9" ht="15.75" customHeight="1" x14ac:dyDescent="0.2">
      <c r="A50" s="88" t="s">
        <v>60</v>
      </c>
      <c r="B50" s="89">
        <v>122.31585</v>
      </c>
      <c r="C50" s="89">
        <v>71.997749999999996</v>
      </c>
      <c r="D50" s="89">
        <v>139.37191999999999</v>
      </c>
      <c r="E50" s="89">
        <v>19.27337</v>
      </c>
      <c r="F50" s="89">
        <v>44.027320000000003</v>
      </c>
      <c r="G50" s="89">
        <v>12.35951</v>
      </c>
      <c r="H50" s="89">
        <v>35.400109999999998</v>
      </c>
      <c r="I50" s="89">
        <v>22.663260000000001</v>
      </c>
    </row>
    <row r="51" spans="1:9" ht="15.75" customHeight="1" x14ac:dyDescent="0.2">
      <c r="A51" s="83" t="s">
        <v>61</v>
      </c>
      <c r="B51" s="84">
        <v>169.56028000000001</v>
      </c>
      <c r="C51" s="84">
        <v>265.88099999999997</v>
      </c>
      <c r="D51" s="84">
        <v>506.69868000000002</v>
      </c>
      <c r="E51" s="84">
        <v>71.052199999999999</v>
      </c>
      <c r="F51" s="84">
        <v>103.37429</v>
      </c>
      <c r="G51" s="84">
        <v>119.69499999999999</v>
      </c>
      <c r="H51" s="84">
        <v>238.37522999999999</v>
      </c>
      <c r="I51" s="84">
        <v>38.136339999999997</v>
      </c>
    </row>
    <row r="52" spans="1:9" ht="15.75" customHeight="1" x14ac:dyDescent="0.2">
      <c r="A52" s="79" t="s">
        <v>62</v>
      </c>
      <c r="B52" s="80">
        <v>149.40123</v>
      </c>
      <c r="C52" s="80">
        <v>164.89802</v>
      </c>
      <c r="D52" s="80">
        <v>378.94342999999998</v>
      </c>
      <c r="E52" s="80">
        <v>51.351590000000002</v>
      </c>
      <c r="F52" s="80">
        <v>47.174579999999999</v>
      </c>
      <c r="G52" s="80">
        <v>49.637</v>
      </c>
      <c r="H52" s="80">
        <v>116.65689999999999</v>
      </c>
      <c r="I52" s="80">
        <v>26.117380000000001</v>
      </c>
    </row>
    <row r="53" spans="1:9" x14ac:dyDescent="0.2">
      <c r="A53" t="s">
        <v>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3"/>
  <sheetViews>
    <sheetView showGridLines="0" topLeftCell="A10" workbookViewId="0">
      <selection activeCell="B38" sqref="B38"/>
    </sheetView>
  </sheetViews>
  <sheetFormatPr defaultRowHeight="12.75" x14ac:dyDescent="0.2"/>
  <cols>
    <col min="1" max="1" width="17.140625" customWidth="1"/>
    <col min="2" max="9" width="10.7109375" customWidth="1"/>
  </cols>
  <sheetData>
    <row r="1" spans="1:9" ht="15.75" customHeight="1" x14ac:dyDescent="0.25">
      <c r="A1" s="16" t="s">
        <v>21</v>
      </c>
    </row>
    <row r="2" spans="1:9" ht="15.75" customHeight="1" x14ac:dyDescent="0.2">
      <c r="A2" s="27"/>
    </row>
    <row r="3" spans="1:9" ht="15.75" customHeight="1" x14ac:dyDescent="0.25">
      <c r="A3" s="16" t="s">
        <v>192</v>
      </c>
    </row>
    <row r="4" spans="1:9" ht="15.75" customHeight="1" x14ac:dyDescent="0.25">
      <c r="A4" s="16"/>
    </row>
    <row r="5" spans="1:9" ht="15.75" customHeight="1" x14ac:dyDescent="0.2"/>
    <row r="6" spans="1:9" ht="15.75" customHeight="1" x14ac:dyDescent="0.2"/>
    <row r="7" spans="1:9" ht="15.75" customHeight="1" x14ac:dyDescent="0.2">
      <c r="A7" s="27"/>
      <c r="B7" s="45" t="s">
        <v>159</v>
      </c>
      <c r="C7" s="45" t="s">
        <v>160</v>
      </c>
      <c r="D7" s="45" t="s">
        <v>161</v>
      </c>
      <c r="E7" s="45" t="s">
        <v>162</v>
      </c>
      <c r="F7" s="45" t="s">
        <v>163</v>
      </c>
      <c r="G7" s="45" t="s">
        <v>164</v>
      </c>
      <c r="H7" s="45" t="s">
        <v>165</v>
      </c>
      <c r="I7" s="45" t="s">
        <v>166</v>
      </c>
    </row>
    <row r="8" spans="1:9" ht="15.75" customHeight="1" x14ac:dyDescent="0.2">
      <c r="A8" s="27"/>
      <c r="B8" s="45"/>
      <c r="C8" s="45"/>
      <c r="D8" s="45"/>
      <c r="E8" s="45"/>
      <c r="F8" s="45"/>
      <c r="G8" s="45"/>
      <c r="H8" s="45"/>
      <c r="I8" s="45"/>
    </row>
    <row r="9" spans="1:9" ht="15.75" customHeight="1" x14ac:dyDescent="0.2">
      <c r="A9" s="79" t="s">
        <v>207</v>
      </c>
      <c r="B9" s="91">
        <f>IF(OR('Tabel 5 Dim F'!B9&lt;5,'Tabel 5.3 Dim Br'!B9&lt;0.5),"-",IFERROR('Tabel 5.3 Dim Br'!B9/'Tabel 5 Dim F'!B9*100,"-"))</f>
        <v>20.591087452471481</v>
      </c>
      <c r="C9" s="91">
        <f>IF(OR('Tabel 5 Dim F'!C9&lt;5,'Tabel 5.3 Dim Br'!C9&lt;0.5),"-",IFERROR('Tabel 5.3 Dim Br'!C9/'Tabel 5 Dim F'!C9*100,"-"))</f>
        <v>20.076810077519379</v>
      </c>
      <c r="D9" s="91">
        <f>IF(OR('Tabel 5 Dim F'!D9&lt;5,'Tabel 5.3 Dim Br'!D9&lt;0.5),"-",IFERROR('Tabel 5.3 Dim Br'!D9/'Tabel 5 Dim F'!D9*100,"-"))</f>
        <v>10.119013552758954</v>
      </c>
      <c r="E9" s="91">
        <f>IF(OR('Tabel 5 Dim F'!E9&lt;5,'Tabel 5.3 Dim Br'!E9&lt;0.5),"-",IFERROR('Tabel 5.3 Dim Br'!E9/'Tabel 5 Dim F'!E9*100,"-"))</f>
        <v>4.3364193548387098</v>
      </c>
      <c r="F9" s="91">
        <f>IF(OR('Tabel 5 Dim F'!F9&lt;5,'Tabel 5.3 Dim Br'!F9&lt;0.5),"-",IFERROR('Tabel 5.3 Dim Br'!F9/'Tabel 5 Dim F'!F9*100,"-"))</f>
        <v>4.3169608433734945</v>
      </c>
      <c r="G9" s="91">
        <f>IF(OR('Tabel 5 Dim F'!G9&lt;5,'Tabel 5.3 Dim Br'!G9&lt;0.5),"-",IFERROR('Tabel 5.3 Dim Br'!G9/'Tabel 5 Dim F'!G9*100,"-"))</f>
        <v>2.4607884615384616</v>
      </c>
      <c r="H9" s="91">
        <f>IF(OR('Tabel 5 Dim F'!H9&lt;5,'Tabel 5.3 Dim Br'!H9&lt;0.5),"-",IFERROR('Tabel 5.3 Dim Br'!H9/'Tabel 5 Dim F'!H9*100,"-"))</f>
        <v>2.439264869888476</v>
      </c>
      <c r="I9" s="91">
        <f>IF(OR('Tabel 5 Dim F'!I9&lt;5,'Tabel 5.3 Dim Br'!I9&lt;0.5),"-",IFERROR('Tabel 5.3 Dim Br'!I9/'Tabel 5 Dim F'!I9*100,"-"))</f>
        <v>5.3633753753753757</v>
      </c>
    </row>
    <row r="10" spans="1:9" ht="15.75" customHeight="1" x14ac:dyDescent="0.2">
      <c r="A10" s="88" t="s">
        <v>208</v>
      </c>
      <c r="B10" s="92">
        <f>IF(OR('Tabel 5 Dim F'!B10&lt;5,'Tabel 5.3 Dim Br'!B10&lt;0.5),"-",IFERROR('Tabel 5.3 Dim Br'!B10/'Tabel 5 Dim F'!B10*100,"-"))</f>
        <v>12.370470054446461</v>
      </c>
      <c r="C10" s="92">
        <f>IF(OR('Tabel 5 Dim F'!C10&lt;5,'Tabel 5.3 Dim Br'!C10&lt;0.5),"-",IFERROR('Tabel 5.3 Dim Br'!C10/'Tabel 5 Dim F'!C10*100,"-"))</f>
        <v>25.896910256410255</v>
      </c>
      <c r="D10" s="92">
        <f>IF(OR('Tabel 5 Dim F'!D10&lt;5,'Tabel 5.3 Dim Br'!D10&lt;0.5),"-",IFERROR('Tabel 5.3 Dim Br'!D10/'Tabel 5 Dim F'!D10*100,"-"))</f>
        <v>12.716244525547443</v>
      </c>
      <c r="E10" s="92">
        <f>IF(OR('Tabel 5 Dim F'!E10&lt;5,'Tabel 5.3 Dim Br'!E10&lt;0.5),"-",IFERROR('Tabel 5.3 Dim Br'!E10/'Tabel 5 Dim F'!E10*100,"-"))</f>
        <v>5.1597079646017701</v>
      </c>
      <c r="F10" s="92">
        <f>IF(OR('Tabel 5 Dim F'!F10&lt;5,'Tabel 5.3 Dim Br'!F10&lt;0.5),"-",IFERROR('Tabel 5.3 Dim Br'!F10/'Tabel 5 Dim F'!F10*100,"-"))</f>
        <v>5.050170068027211</v>
      </c>
      <c r="G10" s="92">
        <f>IF(OR('Tabel 5 Dim F'!G10&lt;5,'Tabel 5.3 Dim Br'!G10&lt;0.5),"-",IFERROR('Tabel 5.3 Dim Br'!G10/'Tabel 5 Dim F'!G10*100,"-"))</f>
        <v>8.1663698630136992</v>
      </c>
      <c r="H10" s="92">
        <f>IF(OR('Tabel 5 Dim F'!H10&lt;5,'Tabel 5.3 Dim Br'!H10&lt;0.5),"-",IFERROR('Tabel 5.3 Dim Br'!H10/'Tabel 5 Dim F'!H10*100,"-"))</f>
        <v>3.3407372262773722</v>
      </c>
      <c r="I10" s="92">
        <f>IF(OR('Tabel 5 Dim F'!I10&lt;5,'Tabel 5.3 Dim Br'!I10&lt;0.5),"-",IFERROR('Tabel 5.3 Dim Br'!I10/'Tabel 5 Dim F'!I10*100,"-"))</f>
        <v>5.8575853658536587</v>
      </c>
    </row>
    <row r="11" spans="1:9" ht="15.75" customHeight="1" x14ac:dyDescent="0.2">
      <c r="A11" s="83" t="s">
        <v>209</v>
      </c>
      <c r="B11" s="93">
        <f>IF(OR('Tabel 5 Dim F'!B11&lt;5,'Tabel 5.3 Dim Br'!B11&lt;0.5),"-",IFERROR('Tabel 5.3 Dim Br'!B11/'Tabel 5 Dim F'!B11*100,"-"))</f>
        <v>27.450484848484848</v>
      </c>
      <c r="C11" s="93">
        <f>IF(OR('Tabel 5 Dim F'!C11&lt;5,'Tabel 5.3 Dim Br'!C11&lt;0.5),"-",IFERROR('Tabel 5.3 Dim Br'!C11/'Tabel 5 Dim F'!C11*100,"-"))</f>
        <v>34.617870445344131</v>
      </c>
      <c r="D11" s="93">
        <f>IF(OR('Tabel 5 Dim F'!D11&lt;5,'Tabel 5.3 Dim Br'!D11&lt;0.5),"-",IFERROR('Tabel 5.3 Dim Br'!D11/'Tabel 5 Dim F'!D11*100,"-"))</f>
        <v>19.547014598540148</v>
      </c>
      <c r="E11" s="93">
        <f>IF(OR('Tabel 5 Dim F'!E11&lt;5,'Tabel 5.3 Dim Br'!E11&lt;0.5),"-",IFERROR('Tabel 5.3 Dim Br'!E11/'Tabel 5 Dim F'!E11*100,"-"))</f>
        <v>12.973948863636364</v>
      </c>
      <c r="F11" s="93">
        <f>IF(OR('Tabel 5 Dim F'!F11&lt;5,'Tabel 5.3 Dim Br'!F11&lt;0.5),"-",IFERROR('Tabel 5.3 Dim Br'!F11/'Tabel 5 Dim F'!F11*100,"-"))</f>
        <v>10.15193063583815</v>
      </c>
      <c r="G11" s="93">
        <f>IF(OR('Tabel 5 Dim F'!G11&lt;5,'Tabel 5.3 Dim Br'!G11&lt;0.5),"-",IFERROR('Tabel 5.3 Dim Br'!G11/'Tabel 5 Dim F'!G11*100,"-"))</f>
        <v>6.5035532646048111</v>
      </c>
      <c r="H11" s="93">
        <f>IF(OR('Tabel 5 Dim F'!H11&lt;5,'Tabel 5.3 Dim Br'!H11&lt;0.5),"-",IFERROR('Tabel 5.3 Dim Br'!H11/'Tabel 5 Dim F'!H11*100,"-"))</f>
        <v>7.547424719101123</v>
      </c>
      <c r="I11" s="93">
        <f>IF(OR('Tabel 5 Dim F'!I11&lt;5,'Tabel 5.3 Dim Br'!I11&lt;0.5),"-",IFERROR('Tabel 5.3 Dim Br'!I11/'Tabel 5 Dim F'!I11*100,"-"))</f>
        <v>7.331156565656566</v>
      </c>
    </row>
    <row r="12" spans="1:9" ht="15.75" customHeight="1" x14ac:dyDescent="0.2">
      <c r="A12" s="79" t="s">
        <v>26</v>
      </c>
      <c r="B12" s="91">
        <f>IF(OR('Tabel 5 Dim F'!B12&lt;5,'Tabel 5.3 Dim Br'!B12&lt;0.5),"-",IFERROR('Tabel 5.3 Dim Br'!B12/'Tabel 5 Dim F'!B12*100,"-"))</f>
        <v>24.490274924471297</v>
      </c>
      <c r="C12" s="91">
        <f>IF(OR('Tabel 5 Dim F'!C12&lt;5,'Tabel 5.3 Dim Br'!C12&lt;0.5),"-",IFERROR('Tabel 5.3 Dim Br'!C12/'Tabel 5 Dim F'!C12*100,"-"))</f>
        <v>53.446170731707319</v>
      </c>
      <c r="D12" s="91">
        <f>IF(OR('Tabel 5 Dim F'!D12&lt;5,'Tabel 5.3 Dim Br'!D12&lt;0.5),"-",IFERROR('Tabel 5.3 Dim Br'!D12/'Tabel 5 Dim F'!D12*100,"-"))</f>
        <v>28.893100089365504</v>
      </c>
      <c r="E12" s="91">
        <f>IF(OR('Tabel 5 Dim F'!E12&lt;5,'Tabel 5.3 Dim Br'!E12&lt;0.5),"-",IFERROR('Tabel 5.3 Dim Br'!E12/'Tabel 5 Dim F'!E12*100,"-"))</f>
        <v>28.477320512820508</v>
      </c>
      <c r="F12" s="91">
        <f>IF(OR('Tabel 5 Dim F'!F12&lt;5,'Tabel 5.3 Dim Br'!F12&lt;0.5),"-",IFERROR('Tabel 5.3 Dim Br'!F12/'Tabel 5 Dim F'!F12*100,"-"))</f>
        <v>18.959970414201184</v>
      </c>
      <c r="G12" s="91">
        <f>IF(OR('Tabel 5 Dim F'!G12&lt;5,'Tabel 5.3 Dim Br'!G12&lt;0.5),"-",IFERROR('Tabel 5.3 Dim Br'!G12/'Tabel 5 Dim F'!G12*100,"-"))</f>
        <v>21.595960835509139</v>
      </c>
      <c r="H12" s="91">
        <f>IF(OR('Tabel 5 Dim F'!H12&lt;5,'Tabel 5.3 Dim Br'!H12&lt;0.5),"-",IFERROR('Tabel 5.3 Dim Br'!H12/'Tabel 5 Dim F'!H12*100,"-"))</f>
        <v>15.671733272227314</v>
      </c>
      <c r="I12" s="91">
        <f>IF(OR('Tabel 5 Dim F'!I12&lt;5,'Tabel 5.3 Dim Br'!I12&lt;0.5),"-",IFERROR('Tabel 5.3 Dim Br'!I12/'Tabel 5 Dim F'!I12*100,"-"))</f>
        <v>15.409026455026453</v>
      </c>
    </row>
    <row r="13" spans="1:9" ht="15.75" customHeight="1" x14ac:dyDescent="0.2">
      <c r="A13" s="88" t="s">
        <v>27</v>
      </c>
      <c r="B13" s="92">
        <f>IF(OR('Tabel 5 Dim F'!B13&lt;5,'Tabel 5.3 Dim Br'!B13&lt;0.5),"-",IFERROR('Tabel 5.3 Dim Br'!B13/'Tabel 5 Dim F'!B13*100,"-"))</f>
        <v>28.675232758620687</v>
      </c>
      <c r="C13" s="92">
        <f>IF(OR('Tabel 5 Dim F'!C13&lt;5,'Tabel 5.3 Dim Br'!C13&lt;0.5),"-",IFERROR('Tabel 5.3 Dim Br'!C13/'Tabel 5 Dim F'!C13*100,"-"))</f>
        <v>36.802163934426233</v>
      </c>
      <c r="D13" s="92">
        <f>IF(OR('Tabel 5 Dim F'!D13&lt;5,'Tabel 5.3 Dim Br'!D13&lt;0.5),"-",IFERROR('Tabel 5.3 Dim Br'!D13/'Tabel 5 Dim F'!D13*100,"-"))</f>
        <v>16.985396887159535</v>
      </c>
      <c r="E13" s="92">
        <f>IF(OR('Tabel 5 Dim F'!E13&lt;5,'Tabel 5.3 Dim Br'!E13&lt;0.5),"-",IFERROR('Tabel 5.3 Dim Br'!E13/'Tabel 5 Dim F'!E13*100,"-"))</f>
        <v>11.306627906976743</v>
      </c>
      <c r="F13" s="92">
        <f>IF(OR('Tabel 5 Dim F'!F13&lt;5,'Tabel 5.3 Dim Br'!F13&lt;0.5),"-",IFERROR('Tabel 5.3 Dim Br'!F13/'Tabel 5 Dim F'!F13*100,"-"))</f>
        <v>9.8218526315789472</v>
      </c>
      <c r="G13" s="92">
        <f>IF(OR('Tabel 5 Dim F'!G13&lt;5,'Tabel 5.3 Dim Br'!G13&lt;0.5),"-",IFERROR('Tabel 5.3 Dim Br'!G13/'Tabel 5 Dim F'!G13*100,"-"))</f>
        <v>11.246180000000001</v>
      </c>
      <c r="H13" s="92">
        <f>IF(OR('Tabel 5 Dim F'!H13&lt;5,'Tabel 5.3 Dim Br'!H13&lt;0.5),"-",IFERROR('Tabel 5.3 Dim Br'!H13/'Tabel 5 Dim F'!H13*100,"-"))</f>
        <v>7.3462714932126696</v>
      </c>
      <c r="I13" s="92">
        <f>IF(OR('Tabel 5 Dim F'!I13&lt;5,'Tabel 5.3 Dim Br'!I13&lt;0.5),"-",IFERROR('Tabel 5.3 Dim Br'!I13/'Tabel 5 Dim F'!I13*100,"-"))</f>
        <v>1.99962</v>
      </c>
    </row>
    <row r="14" spans="1:9" ht="15.75" customHeight="1" x14ac:dyDescent="0.2">
      <c r="A14" s="83" t="s">
        <v>28</v>
      </c>
      <c r="B14" s="93">
        <f>IF(OR('Tabel 5 Dim F'!B14&lt;5,'Tabel 5.3 Dim Br'!B14&lt;0.5),"-",IFERROR('Tabel 5.3 Dim Br'!B14/'Tabel 5 Dim F'!B14*100,"-"))</f>
        <v>6.1507692307692308</v>
      </c>
      <c r="C14" s="93">
        <f>IF(OR('Tabel 5 Dim F'!C14&lt;5,'Tabel 5.3 Dim Br'!C14&lt;0.5),"-",IFERROR('Tabel 5.3 Dim Br'!C14/'Tabel 5 Dim F'!C14*100,"-"))</f>
        <v>46.451124999999998</v>
      </c>
      <c r="D14" s="93">
        <f>IF(OR('Tabel 5 Dim F'!D14&lt;5,'Tabel 5.3 Dim Br'!D14&lt;0.5),"-",IFERROR('Tabel 5.3 Dim Br'!D14/'Tabel 5 Dim F'!D14*100,"-"))</f>
        <v>26.763599999999997</v>
      </c>
      <c r="E14" s="93" t="str">
        <f>IF(OR('Tabel 5 Dim F'!E14&lt;5,'Tabel 5.3 Dim Br'!E14&lt;0.5),"-",IFERROR('Tabel 5.3 Dim Br'!E14/'Tabel 5 Dim F'!E14*100,"-"))</f>
        <v>-</v>
      </c>
      <c r="F14" s="93">
        <f>IF(OR('Tabel 5 Dim F'!F14&lt;5,'Tabel 5.3 Dim Br'!F14&lt;0.5),"-",IFERROR('Tabel 5.3 Dim Br'!F14/'Tabel 5 Dim F'!F14*100,"-"))</f>
        <v>9.0891818181818191</v>
      </c>
      <c r="G14" s="93">
        <f>IF(OR('Tabel 5 Dim F'!G14&lt;5,'Tabel 5.3 Dim Br'!G14&lt;0.5),"-",IFERROR('Tabel 5.3 Dim Br'!G14/'Tabel 5 Dim F'!G14*100,"-"))</f>
        <v>9.9981000000000009</v>
      </c>
      <c r="H14" s="93">
        <f>IF(OR('Tabel 5 Dim F'!H14&lt;5,'Tabel 5.3 Dim Br'!H14&lt;0.5),"-",IFERROR('Tabel 5.3 Dim Br'!H14/'Tabel 5 Dim F'!H14*100,"-"))</f>
        <v>8.3317499999999995</v>
      </c>
      <c r="I14" s="93" t="str">
        <f>IF(OR('Tabel 5 Dim F'!I14&lt;5,'Tabel 5.3 Dim Br'!I14&lt;0.5),"-",IFERROR('Tabel 5.3 Dim Br'!I14/'Tabel 5 Dim F'!I14*100,"-"))</f>
        <v>-</v>
      </c>
    </row>
    <row r="15" spans="1:9" ht="15.75" customHeight="1" x14ac:dyDescent="0.2">
      <c r="A15" s="79" t="s">
        <v>29</v>
      </c>
      <c r="B15" s="91">
        <f>IF(OR('Tabel 5 Dim F'!B15&lt;5,'Tabel 5.3 Dim Br'!B15&lt;0.5),"-",IFERROR('Tabel 5.3 Dim Br'!B15/'Tabel 5 Dim F'!B15*100,"-"))</f>
        <v>21.664575949367087</v>
      </c>
      <c r="C15" s="91">
        <f>IF(OR('Tabel 5 Dim F'!C15&lt;5,'Tabel 5.3 Dim Br'!C15&lt;0.5),"-",IFERROR('Tabel 5.3 Dim Br'!C15/'Tabel 5 Dim F'!C15*100,"-"))</f>
        <v>48.091183486238535</v>
      </c>
      <c r="D15" s="91">
        <f>IF(OR('Tabel 5 Dim F'!D15&lt;5,'Tabel 5.3 Dim Br'!D15&lt;0.5),"-",IFERROR('Tabel 5.3 Dim Br'!D15/'Tabel 5 Dim F'!D15*100,"-"))</f>
        <v>22.46651515151515</v>
      </c>
      <c r="E15" s="91">
        <f>IF(OR('Tabel 5 Dim F'!E15&lt;5,'Tabel 5.3 Dim Br'!E15&lt;0.5),"-",IFERROR('Tabel 5.3 Dim Br'!E15/'Tabel 5 Dim F'!E15*100,"-"))</f>
        <v>18.892288888888892</v>
      </c>
      <c r="F15" s="91">
        <f>IF(OR('Tabel 5 Dim F'!F15&lt;5,'Tabel 5.3 Dim Br'!F15&lt;0.5),"-",IFERROR('Tabel 5.3 Dim Br'!F15/'Tabel 5 Dim F'!F15*100,"-"))</f>
        <v>10.477575163398694</v>
      </c>
      <c r="G15" s="91">
        <f>IF(OR('Tabel 5 Dim F'!G15&lt;5,'Tabel 5.3 Dim Br'!G15&lt;0.5),"-",IFERROR('Tabel 5.3 Dim Br'!G15/'Tabel 5 Dim F'!G15*100,"-"))</f>
        <v>15.770754098360657</v>
      </c>
      <c r="H15" s="91">
        <f>IF(OR('Tabel 5 Dim F'!H15&lt;5,'Tabel 5.3 Dim Br'!H15&lt;0.5),"-",IFERROR('Tabel 5.3 Dim Br'!H15/'Tabel 5 Dim F'!H15*100,"-"))</f>
        <v>8.9779333333333344</v>
      </c>
      <c r="I15" s="91">
        <f>IF(OR('Tabel 5 Dim F'!I15&lt;5,'Tabel 5.3 Dim Br'!I15&lt;0.5),"-",IFERROR('Tabel 5.3 Dim Br'!I15/'Tabel 5 Dim F'!I15*100,"-"))</f>
        <v>9.343597014925372</v>
      </c>
    </row>
    <row r="16" spans="1:9" ht="15.75" customHeight="1" x14ac:dyDescent="0.2">
      <c r="A16" s="88" t="s">
        <v>30</v>
      </c>
      <c r="B16" s="92">
        <f>IF(OR('Tabel 5 Dim F'!B16&lt;5,'Tabel 5.3 Dim Br'!B16&lt;0.5),"-",IFERROR('Tabel 5.3 Dim Br'!B16/'Tabel 5 Dim F'!B16*100,"-"))</f>
        <v>29.712617647058824</v>
      </c>
      <c r="C16" s="92">
        <f>IF(OR('Tabel 5 Dim F'!C16&lt;5,'Tabel 5.3 Dim Br'!C16&lt;0.5),"-",IFERROR('Tabel 5.3 Dim Br'!C16/'Tabel 5 Dim F'!C16*100,"-"))</f>
        <v>22.208814814814815</v>
      </c>
      <c r="D16" s="92">
        <f>IF(OR('Tabel 5 Dim F'!D16&lt;5,'Tabel 5.3 Dim Br'!D16&lt;0.5),"-",IFERROR('Tabel 5.3 Dim Br'!D16/'Tabel 5 Dim F'!D16*100,"-"))</f>
        <v>19.680928994082841</v>
      </c>
      <c r="E16" s="92">
        <f>IF(OR('Tabel 5 Dim F'!E16&lt;5,'Tabel 5.3 Dim Br'!E16&lt;0.5),"-",IFERROR('Tabel 5.3 Dim Br'!E16/'Tabel 5 Dim F'!E16*100,"-"))</f>
        <v>19.050719999999998</v>
      </c>
      <c r="F16" s="92">
        <f>IF(OR('Tabel 5 Dim F'!F16&lt;5,'Tabel 5.3 Dim Br'!F16&lt;0.5),"-",IFERROR('Tabel 5.3 Dim Br'!F16/'Tabel 5 Dim F'!F16*100,"-"))</f>
        <v>28.729644444444446</v>
      </c>
      <c r="G16" s="92">
        <f>IF(OR('Tabel 5 Dim F'!G16&lt;5,'Tabel 5.3 Dim Br'!G16&lt;0.5),"-",IFERROR('Tabel 5.3 Dim Br'!G16/'Tabel 5 Dim F'!G16*100,"-"))</f>
        <v>8.8647741935483868</v>
      </c>
      <c r="H16" s="92">
        <f>IF(OR('Tabel 5 Dim F'!H16&lt;5,'Tabel 5.3 Dim Br'!H16&lt;0.5),"-",IFERROR('Tabel 5.3 Dim Br'!H16/'Tabel 5 Dim F'!H16*100,"-"))</f>
        <v>15.000989130434784</v>
      </c>
      <c r="I16" s="92">
        <f>IF(OR('Tabel 5 Dim F'!I16&lt;5,'Tabel 5.3 Dim Br'!I16&lt;0.5),"-",IFERROR('Tabel 5.3 Dim Br'!I16/'Tabel 5 Dim F'!I16*100,"-"))</f>
        <v>7.6228695652173908</v>
      </c>
    </row>
    <row r="17" spans="1:9" ht="15" hidden="1" customHeight="1" x14ac:dyDescent="0.2">
      <c r="A17" s="31" t="s">
        <v>31</v>
      </c>
      <c r="B17" s="40">
        <f>IF(OR('Tabel 5 Dim F'!B17&lt;5,'Tabel 5.3 Dim Br'!B17&lt;0.5),"-",IFERROR('Tabel 5.3 Dim Br'!B17/'Tabel 5 Dim F'!B17*100,"-"))</f>
        <v>29.568846153846152</v>
      </c>
      <c r="C17" s="40">
        <f>IF(OR('Tabel 5 Dim F'!C17&lt;5,'Tabel 5.3 Dim Br'!C17&lt;0.5),"-",IFERROR('Tabel 5.3 Dim Br'!C17/'Tabel 5 Dim F'!C17*100,"-"))</f>
        <v>28.351222222222223</v>
      </c>
      <c r="D17" s="40">
        <f>IF(OR('Tabel 5 Dim F'!D17&lt;5,'Tabel 5.3 Dim Br'!D17&lt;0.5),"-",IFERROR('Tabel 5.3 Dim Br'!D17/'Tabel 5 Dim F'!D17*100,"-"))</f>
        <v>14.043153846153848</v>
      </c>
      <c r="E17" s="40">
        <f>IF(OR('Tabel 5 Dim F'!E17&lt;5,'Tabel 5.3 Dim Br'!E17&lt;0.5),"-",IFERROR('Tabel 5.3 Dim Br'!E17/'Tabel 5 Dim F'!E17*100,"-"))</f>
        <v>7.6908461538461541</v>
      </c>
      <c r="F17" s="40">
        <f>IF(OR('Tabel 5 Dim F'!F17&lt;5,'Tabel 5.3 Dim Br'!F17&lt;0.5),"-",IFERROR('Tabel 5.3 Dim Br'!F17/'Tabel 5 Dim F'!F17*100,"-"))</f>
        <v>7.8369500000000007</v>
      </c>
      <c r="G17" s="40">
        <f>IF(OR('Tabel 5 Dim F'!G17&lt;5,'Tabel 5.3 Dim Br'!G17&lt;0.5),"-",IFERROR('Tabel 5.3 Dim Br'!G17/'Tabel 5 Dim F'!G17*100,"-"))</f>
        <v>7.1414999999999988</v>
      </c>
      <c r="H17" s="40">
        <f>IF(OR('Tabel 5 Dim F'!H17&lt;5,'Tabel 5.3 Dim Br'!H17&lt;0.5),"-",IFERROR('Tabel 5.3 Dim Br'!H17/'Tabel 5 Dim F'!H17*100,"-"))</f>
        <v>3.8454230769230771</v>
      </c>
      <c r="I17" s="40" t="str">
        <f>IF(OR('Tabel 5 Dim F'!I17&lt;5,'Tabel 5.3 Dim Br'!I17&lt;0.5),"-",IFERROR('Tabel 5.3 Dim Br'!I17/'Tabel 5 Dim F'!I17*100,"-"))</f>
        <v>-</v>
      </c>
    </row>
    <row r="18" spans="1:9" ht="15" hidden="1" customHeight="1" x14ac:dyDescent="0.2">
      <c r="A18" s="33" t="s">
        <v>32</v>
      </c>
      <c r="B18" s="41">
        <f>IF(OR('Tabel 5 Dim F'!B18&lt;5,'Tabel 5.3 Dim Br'!B18&lt;0.5),"-",IFERROR('Tabel 5.3 Dim Br'!B18/'Tabel 5 Dim F'!B18*100,"-"))</f>
        <v>40.759666666666668</v>
      </c>
      <c r="C18" s="41">
        <f>IF(OR('Tabel 5 Dim F'!C18&lt;5,'Tabel 5.3 Dim Br'!C18&lt;0.5),"-",IFERROR('Tabel 5.3 Dim Br'!C18/'Tabel 5 Dim F'!C18*100,"-"))</f>
        <v>21.751999999999999</v>
      </c>
      <c r="D18" s="41">
        <f>IF(OR('Tabel 5 Dim F'!D18&lt;5,'Tabel 5.3 Dim Br'!D18&lt;0.5),"-",IFERROR('Tabel 5.3 Dim Br'!D18/'Tabel 5 Dim F'!D18*100,"-"))</f>
        <v>64.089999999999989</v>
      </c>
      <c r="E18" s="41" t="str">
        <f>IF(OR('Tabel 5 Dim F'!E18&lt;5,'Tabel 5.3 Dim Br'!E18&lt;0.5),"-",IFERROR('Tabel 5.3 Dim Br'!E18/'Tabel 5 Dim F'!E18*100,"-"))</f>
        <v>-</v>
      </c>
      <c r="F18" s="41">
        <f>IF(OR('Tabel 5 Dim F'!F18&lt;5,'Tabel 5.3 Dim Br'!F18&lt;0.5),"-",IFERROR('Tabel 5.3 Dim Br'!F18/'Tabel 5 Dim F'!F18*100,"-"))</f>
        <v>11.109</v>
      </c>
      <c r="G18" s="41" t="str">
        <f>IF(OR('Tabel 5 Dim F'!G18&lt;5,'Tabel 5.3 Dim Br'!G18&lt;0.5),"-",IFERROR('Tabel 5.3 Dim Br'!G18/'Tabel 5 Dim F'!G18*100,"-"))</f>
        <v>-</v>
      </c>
      <c r="H18" s="41">
        <f>IF(OR('Tabel 5 Dim F'!H18&lt;5,'Tabel 5.3 Dim Br'!H18&lt;0.5),"-",IFERROR('Tabel 5.3 Dim Br'!H18/'Tabel 5 Dim F'!H18*100,"-"))</f>
        <v>9.0891818181818191</v>
      </c>
      <c r="I18" s="41" t="str">
        <f>IF(OR('Tabel 5 Dim F'!I18&lt;5,'Tabel 5.3 Dim Br'!I18&lt;0.5),"-",IFERROR('Tabel 5.3 Dim Br'!I18/'Tabel 5 Dim F'!I18*100,"-"))</f>
        <v>-</v>
      </c>
    </row>
    <row r="19" spans="1:9" ht="15" hidden="1" customHeight="1" x14ac:dyDescent="0.2">
      <c r="A19" s="31" t="s">
        <v>33</v>
      </c>
      <c r="B19" s="40" t="str">
        <f>IF(OR('Tabel 5 Dim F'!B19&lt;5,'Tabel 5.3 Dim Br'!B19&lt;0.5),"-",IFERROR('Tabel 5.3 Dim Br'!B19/'Tabel 5 Dim F'!B19*100,"-"))</f>
        <v>-</v>
      </c>
      <c r="C19" s="40" t="str">
        <f>IF(OR('Tabel 5 Dim F'!C19&lt;5,'Tabel 5.3 Dim Br'!C19&lt;0.5),"-",IFERROR('Tabel 5.3 Dim Br'!C19/'Tabel 5 Dim F'!C19*100,"-"))</f>
        <v>-</v>
      </c>
      <c r="D19" s="40" t="str">
        <f>IF(OR('Tabel 5 Dim F'!D19&lt;5,'Tabel 5.3 Dim Br'!D19&lt;0.5),"-",IFERROR('Tabel 5.3 Dim Br'!D19/'Tabel 5 Dim F'!D19*100,"-"))</f>
        <v>-</v>
      </c>
      <c r="E19" s="40" t="str">
        <f>IF(OR('Tabel 5 Dim F'!E19&lt;5,'Tabel 5.3 Dim Br'!E19&lt;0.5),"-",IFERROR('Tabel 5.3 Dim Br'!E19/'Tabel 5 Dim F'!E19*100,"-"))</f>
        <v>-</v>
      </c>
      <c r="F19" s="40" t="str">
        <f>IF(OR('Tabel 5 Dim F'!F19&lt;5,'Tabel 5.3 Dim Br'!F19&lt;0.5),"-",IFERROR('Tabel 5.3 Dim Br'!F19/'Tabel 5 Dim F'!F19*100,"-"))</f>
        <v>-</v>
      </c>
      <c r="G19" s="40" t="str">
        <f>IF(OR('Tabel 5 Dim F'!G19&lt;5,'Tabel 5.3 Dim Br'!G19&lt;0.5),"-",IFERROR('Tabel 5.3 Dim Br'!G19/'Tabel 5 Dim F'!G19*100,"-"))</f>
        <v>-</v>
      </c>
      <c r="H19" s="40" t="str">
        <f>IF(OR('Tabel 5 Dim F'!H19&lt;5,'Tabel 5.3 Dim Br'!H19&lt;0.5),"-",IFERROR('Tabel 5.3 Dim Br'!H19/'Tabel 5 Dim F'!H19*100,"-"))</f>
        <v>-</v>
      </c>
      <c r="I19" s="40" t="str">
        <f>IF(OR('Tabel 5 Dim F'!I19&lt;5,'Tabel 5.3 Dim Br'!I19&lt;0.5),"-",IFERROR('Tabel 5.3 Dim Br'!I19/'Tabel 5 Dim F'!I19*100,"-"))</f>
        <v>-</v>
      </c>
    </row>
    <row r="20" spans="1:9" ht="15" hidden="1" customHeight="1" x14ac:dyDescent="0.2">
      <c r="A20" s="33" t="s">
        <v>34</v>
      </c>
      <c r="B20" s="41" t="str">
        <f>IF(OR('Tabel 5 Dim F'!B20&lt;5,'Tabel 5.3 Dim Br'!B20&lt;0.5),"-",IFERROR('Tabel 5.3 Dim Br'!B20/'Tabel 5 Dim F'!B20*100,"-"))</f>
        <v>-</v>
      </c>
      <c r="C20" s="41" t="str">
        <f>IF(OR('Tabel 5 Dim F'!C20&lt;5,'Tabel 5.3 Dim Br'!C20&lt;0.5),"-",IFERROR('Tabel 5.3 Dim Br'!C20/'Tabel 5 Dim F'!C20*100,"-"))</f>
        <v>-</v>
      </c>
      <c r="D20" s="41" t="str">
        <f>IF(OR('Tabel 5 Dim F'!D20&lt;5,'Tabel 5.3 Dim Br'!D20&lt;0.5),"-",IFERROR('Tabel 5.3 Dim Br'!D20/'Tabel 5 Dim F'!D20*100,"-"))</f>
        <v>-</v>
      </c>
      <c r="E20" s="41" t="str">
        <f>IF(OR('Tabel 5 Dim F'!E20&lt;5,'Tabel 5.3 Dim Br'!E20&lt;0.5),"-",IFERROR('Tabel 5.3 Dim Br'!E20/'Tabel 5 Dim F'!E20*100,"-"))</f>
        <v>-</v>
      </c>
      <c r="F20" s="41" t="str">
        <f>IF(OR('Tabel 5 Dim F'!F20&lt;5,'Tabel 5.3 Dim Br'!F20&lt;0.5),"-",IFERROR('Tabel 5.3 Dim Br'!F20/'Tabel 5 Dim F'!F20*100,"-"))</f>
        <v>-</v>
      </c>
      <c r="G20" s="41" t="str">
        <f>IF(OR('Tabel 5 Dim F'!G20&lt;5,'Tabel 5.3 Dim Br'!G20&lt;0.5),"-",IFERROR('Tabel 5.3 Dim Br'!G20/'Tabel 5 Dim F'!G20*100,"-"))</f>
        <v>-</v>
      </c>
      <c r="H20" s="41" t="str">
        <f>IF(OR('Tabel 5 Dim F'!H20&lt;5,'Tabel 5.3 Dim Br'!H20&lt;0.5),"-",IFERROR('Tabel 5.3 Dim Br'!H20/'Tabel 5 Dim F'!H20*100,"-"))</f>
        <v>-</v>
      </c>
      <c r="I20" s="41" t="str">
        <f>IF(OR('Tabel 5 Dim F'!I20&lt;5,'Tabel 5.3 Dim Br'!I20&lt;0.5),"-",IFERROR('Tabel 5.3 Dim Br'!I20/'Tabel 5 Dim F'!I20*100,"-"))</f>
        <v>-</v>
      </c>
    </row>
    <row r="21" spans="1:9" ht="15.75" customHeight="1" x14ac:dyDescent="0.2">
      <c r="A21" s="83" t="s">
        <v>35</v>
      </c>
      <c r="B21" s="93">
        <f>IF(OR('Tabel 5 Dim F'!B21&lt;5,'Tabel 5.3 Dim Br'!B21&lt;0.5),"-",IFERROR('Tabel 5.3 Dim Br'!B21/'Tabel 5 Dim F'!B21*100,"-"))</f>
        <v>29.950142857142858</v>
      </c>
      <c r="C21" s="93">
        <f>IF(OR('Tabel 5 Dim F'!C21&lt;5,'Tabel 5.3 Dim Br'!C21&lt;0.5),"-",IFERROR('Tabel 5.3 Dim Br'!C21/'Tabel 5 Dim F'!C21*100,"-"))</f>
        <v>25.655444444444448</v>
      </c>
      <c r="D21" s="93">
        <f>IF(OR('Tabel 5 Dim F'!D21&lt;5,'Tabel 5.3 Dim Br'!D21&lt;0.5),"-",IFERROR('Tabel 5.3 Dim Br'!D21/'Tabel 5 Dim F'!D21*100,"-"))</f>
        <v>25.457621621621623</v>
      </c>
      <c r="E21" s="93">
        <f>IF(OR('Tabel 5 Dim F'!E21&lt;5,'Tabel 5.3 Dim Br'!E21&lt;0.5),"-",IFERROR('Tabel 5.3 Dim Br'!E21/'Tabel 5 Dim F'!E21*100,"-"))</f>
        <v>6.2488124999999997</v>
      </c>
      <c r="F21" s="93">
        <f>IF(OR('Tabel 5 Dim F'!F21&lt;5,'Tabel 5.3 Dim Br'!F21&lt;0.5),"-",IFERROR('Tabel 5.3 Dim Br'!F21/'Tabel 5 Dim F'!F21*100,"-"))</f>
        <v>11.1469375</v>
      </c>
      <c r="G21" s="93">
        <f>IF(OR('Tabel 5 Dim F'!G21&lt;5,'Tabel 5.3 Dim Br'!G21&lt;0.5),"-",IFERROR('Tabel 5.3 Dim Br'!G21/'Tabel 5 Dim F'!G21*100,"-"))</f>
        <v>7.9047368421052626</v>
      </c>
      <c r="H21" s="93">
        <f>IF(OR('Tabel 5 Dim F'!H21&lt;5,'Tabel 5.3 Dim Br'!H21&lt;0.5),"-",IFERROR('Tabel 5.3 Dim Br'!H21/'Tabel 5 Dim F'!H21*100,"-"))</f>
        <v>7.315707317073171</v>
      </c>
      <c r="I21" s="93" t="str">
        <f>IF(OR('Tabel 5 Dim F'!I21&lt;5,'Tabel 5.3 Dim Br'!I21&lt;0.5),"-",IFERROR('Tabel 5.3 Dim Br'!I21/'Tabel 5 Dim F'!I21*100,"-"))</f>
        <v>-</v>
      </c>
    </row>
    <row r="22" spans="1:9" ht="15.75" customHeight="1" x14ac:dyDescent="0.2">
      <c r="A22" s="79" t="s">
        <v>36</v>
      </c>
      <c r="B22" s="91">
        <f>IF(OR('Tabel 5 Dim F'!B22&lt;5,'Tabel 5.3 Dim Br'!B22&lt;0.5),"-",IFERROR('Tabel 5.3 Dim Br'!B22/'Tabel 5 Dim F'!B22*100,"-"))</f>
        <v>31.697099999999999</v>
      </c>
      <c r="C22" s="91" t="str">
        <f>IF(OR('Tabel 5 Dim F'!C22&lt;5,'Tabel 5.3 Dim Br'!C22&lt;0.5),"-",IFERROR('Tabel 5.3 Dim Br'!C22/'Tabel 5 Dim F'!C22*100,"-"))</f>
        <v>-</v>
      </c>
      <c r="D22" s="91" t="str">
        <f>IF(OR('Tabel 5 Dim F'!D22&lt;5,'Tabel 5.3 Dim Br'!D22&lt;0.5),"-",IFERROR('Tabel 5.3 Dim Br'!D22/'Tabel 5 Dim F'!D22*100,"-"))</f>
        <v>-</v>
      </c>
      <c r="E22" s="91" t="str">
        <f>IF(OR('Tabel 5 Dim F'!E22&lt;5,'Tabel 5.3 Dim Br'!E22&lt;0.5),"-",IFERROR('Tabel 5.3 Dim Br'!E22/'Tabel 5 Dim F'!E22*100,"-"))</f>
        <v>-</v>
      </c>
      <c r="F22" s="91" t="str">
        <f>IF(OR('Tabel 5 Dim F'!F22&lt;5,'Tabel 5.3 Dim Br'!F22&lt;0.5),"-",IFERROR('Tabel 5.3 Dim Br'!F22/'Tabel 5 Dim F'!F22*100,"-"))</f>
        <v>-</v>
      </c>
      <c r="G22" s="91" t="str">
        <f>IF(OR('Tabel 5 Dim F'!G22&lt;5,'Tabel 5.3 Dim Br'!G22&lt;0.5),"-",IFERROR('Tabel 5.3 Dim Br'!G22/'Tabel 5 Dim F'!G22*100,"-"))</f>
        <v>-</v>
      </c>
      <c r="H22" s="91" t="str">
        <f>IF(OR('Tabel 5 Dim F'!H22&lt;5,'Tabel 5.3 Dim Br'!H22&lt;0.5),"-",IFERROR('Tabel 5.3 Dim Br'!H22/'Tabel 5 Dim F'!H22*100,"-"))</f>
        <v>-</v>
      </c>
      <c r="I22" s="91" t="str">
        <f>IF(OR('Tabel 5 Dim F'!I22&lt;5,'Tabel 5.3 Dim Br'!I22&lt;0.5),"-",IFERROR('Tabel 5.3 Dim Br'!I22/'Tabel 5 Dim F'!I22*100,"-"))</f>
        <v>-</v>
      </c>
    </row>
    <row r="23" spans="1:9" ht="15.75" customHeight="1" x14ac:dyDescent="0.2">
      <c r="A23" s="88" t="s">
        <v>37</v>
      </c>
      <c r="B23" s="92">
        <f>IF(OR('Tabel 5 Dim F'!B23&lt;5,'Tabel 5.3 Dim Br'!B23&lt;0.5),"-",IFERROR('Tabel 5.3 Dim Br'!B23/'Tabel 5 Dim F'!B23*100,"-"))</f>
        <v>26.424666666666667</v>
      </c>
      <c r="C23" s="92" t="str">
        <f>IF(OR('Tabel 5 Dim F'!C23&lt;5,'Tabel 5.3 Dim Br'!C23&lt;0.5),"-",IFERROR('Tabel 5.3 Dim Br'!C23/'Tabel 5 Dim F'!C23*100,"-"))</f>
        <v>-</v>
      </c>
      <c r="D23" s="92" t="str">
        <f>IF(OR('Tabel 5 Dim F'!D23&lt;5,'Tabel 5.3 Dim Br'!D23&lt;0.5),"-",IFERROR('Tabel 5.3 Dim Br'!D23/'Tabel 5 Dim F'!D23*100,"-"))</f>
        <v>-</v>
      </c>
      <c r="E23" s="92" t="str">
        <f>IF(OR('Tabel 5 Dim F'!E23&lt;5,'Tabel 5.3 Dim Br'!E23&lt;0.5),"-",IFERROR('Tabel 5.3 Dim Br'!E23/'Tabel 5 Dim F'!E23*100,"-"))</f>
        <v>-</v>
      </c>
      <c r="F23" s="92">
        <f>IF(OR('Tabel 5 Dim F'!F23&lt;5,'Tabel 5.3 Dim Br'!F23&lt;0.5),"-",IFERROR('Tabel 5.3 Dim Br'!F23/'Tabel 5 Dim F'!F23*100,"-"))</f>
        <v>12.300263157894738</v>
      </c>
      <c r="G23" s="92" t="str">
        <f>IF(OR('Tabel 5 Dim F'!G23&lt;5,'Tabel 5.3 Dim Br'!G23&lt;0.5),"-",IFERROR('Tabel 5.3 Dim Br'!G23/'Tabel 5 Dim F'!G23*100,"-"))</f>
        <v>-</v>
      </c>
      <c r="H23" s="92" t="str">
        <f>IF(OR('Tabel 5 Dim F'!H23&lt;5,'Tabel 5.3 Dim Br'!H23&lt;0.5),"-",IFERROR('Tabel 5.3 Dim Br'!H23/'Tabel 5 Dim F'!H23*100,"-"))</f>
        <v>-</v>
      </c>
      <c r="I23" s="92">
        <f>IF(OR('Tabel 5 Dim F'!I23&lt;5,'Tabel 5.3 Dim Br'!I23&lt;0.5),"-",IFERROR('Tabel 5.3 Dim Br'!I23/'Tabel 5 Dim F'!I23*100,"-"))</f>
        <v>9.9981000000000009</v>
      </c>
    </row>
    <row r="24" spans="1:9" ht="15.75" customHeight="1" x14ac:dyDescent="0.2">
      <c r="A24" s="83" t="s">
        <v>38</v>
      </c>
      <c r="B24" s="93">
        <f>IF(OR('Tabel 5 Dim F'!B24&lt;5,'Tabel 5.3 Dim Br'!B24&lt;0.5),"-",IFERROR('Tabel 5.3 Dim Br'!B24/'Tabel 5 Dim F'!B24*100,"-"))</f>
        <v>15.958160714285713</v>
      </c>
      <c r="C24" s="93">
        <f>IF(OR('Tabel 5 Dim F'!C24&lt;5,'Tabel 5.3 Dim Br'!C24&lt;0.5),"-",IFERROR('Tabel 5.3 Dim Br'!C24/'Tabel 5 Dim F'!C24*100,"-"))</f>
        <v>14.282999999999998</v>
      </c>
      <c r="D24" s="93">
        <f>IF(OR('Tabel 5 Dim F'!D24&lt;5,'Tabel 5.3 Dim Br'!D24&lt;0.5),"-",IFERROR('Tabel 5.3 Dim Br'!D24/'Tabel 5 Dim F'!D24*100,"-"))</f>
        <v>11.280620689655173</v>
      </c>
      <c r="E24" s="93" t="str">
        <f>IF(OR('Tabel 5 Dim F'!E24&lt;5,'Tabel 5.3 Dim Br'!E24&lt;0.5),"-",IFERROR('Tabel 5.3 Dim Br'!E24/'Tabel 5 Dim F'!E24*100,"-"))</f>
        <v>-</v>
      </c>
      <c r="F24" s="93">
        <f>IF(OR('Tabel 5 Dim F'!F24&lt;5,'Tabel 5.3 Dim Br'!F24&lt;0.5),"-",IFERROR('Tabel 5.3 Dim Br'!F24/'Tabel 5 Dim F'!F24*100,"-"))</f>
        <v>2.38415</v>
      </c>
      <c r="G24" s="93" t="str">
        <f>IF(OR('Tabel 5 Dim F'!G24&lt;5,'Tabel 5.3 Dim Br'!G24&lt;0.5),"-",IFERROR('Tabel 5.3 Dim Br'!G24/'Tabel 5 Dim F'!G24*100,"-"))</f>
        <v>-</v>
      </c>
      <c r="H24" s="93">
        <f>IF(OR('Tabel 5 Dim F'!H24&lt;5,'Tabel 5.3 Dim Br'!H24&lt;0.5),"-",IFERROR('Tabel 5.3 Dim Br'!H24/'Tabel 5 Dim F'!H24*100,"-"))</f>
        <v>2.2473125</v>
      </c>
      <c r="I24" s="93" t="str">
        <f>IF(OR('Tabel 5 Dim F'!I24&lt;5,'Tabel 5.3 Dim Br'!I24&lt;0.5),"-",IFERROR('Tabel 5.3 Dim Br'!I24/'Tabel 5 Dim F'!I24*100,"-"))</f>
        <v>-</v>
      </c>
    </row>
    <row r="25" spans="1:9" ht="15.75" customHeight="1" x14ac:dyDescent="0.2">
      <c r="A25" s="79" t="s">
        <v>39</v>
      </c>
      <c r="B25" s="91">
        <f>IF(OR('Tabel 5 Dim F'!B25&lt;5,'Tabel 5.3 Dim Br'!B25&lt;0.5),"-",IFERROR('Tabel 5.3 Dim Br'!B25/'Tabel 5 Dim F'!B25*100,"-"))</f>
        <v>40.288235294117648</v>
      </c>
      <c r="C25" s="91">
        <f>IF(OR('Tabel 5 Dim F'!C25&lt;5,'Tabel 5.3 Dim Br'!C25&lt;0.5),"-",IFERROR('Tabel 5.3 Dim Br'!C25/'Tabel 5 Dim F'!C25*100,"-"))</f>
        <v>24.662763636363636</v>
      </c>
      <c r="D25" s="91">
        <f>IF(OR('Tabel 5 Dim F'!D25&lt;5,'Tabel 5.3 Dim Br'!D25&lt;0.5),"-",IFERROR('Tabel 5.3 Dim Br'!D25/'Tabel 5 Dim F'!D25*100,"-"))</f>
        <v>14.79901948051948</v>
      </c>
      <c r="E25" s="91">
        <f>IF(OR('Tabel 5 Dim F'!E25&lt;5,'Tabel 5.3 Dim Br'!E25&lt;0.5),"-",IFERROR('Tabel 5.3 Dim Br'!E25/'Tabel 5 Dim F'!E25*100,"-"))</f>
        <v>4.1658749999999998</v>
      </c>
      <c r="F25" s="91" t="str">
        <f>IF(OR('Tabel 5 Dim F'!F25&lt;5,'Tabel 5.3 Dim Br'!F25&lt;0.5),"-",IFERROR('Tabel 5.3 Dim Br'!F25/'Tabel 5 Dim F'!F25*100,"-"))</f>
        <v>-</v>
      </c>
      <c r="G25" s="91">
        <f>IF(OR('Tabel 5 Dim F'!G25&lt;5,'Tabel 5.3 Dim Br'!G25&lt;0.5),"-",IFERROR('Tabel 5.3 Dim Br'!G25/'Tabel 5 Dim F'!G25*100,"-"))</f>
        <v>5.1407105263157895</v>
      </c>
      <c r="H25" s="91">
        <f>IF(OR('Tabel 5 Dim F'!H25&lt;5,'Tabel 5.3 Dim Br'!H25&lt;0.5),"-",IFERROR('Tabel 5.3 Dim Br'!H25/'Tabel 5 Dim F'!H25*100,"-"))</f>
        <v>1.2148840579710143</v>
      </c>
      <c r="I25" s="91" t="str">
        <f>IF(OR('Tabel 5 Dim F'!I25&lt;5,'Tabel 5.3 Dim Br'!I25&lt;0.5),"-",IFERROR('Tabel 5.3 Dim Br'!I25/'Tabel 5 Dim F'!I25*100,"-"))</f>
        <v>-</v>
      </c>
    </row>
    <row r="26" spans="1:9" ht="15.75" customHeight="1" x14ac:dyDescent="0.2">
      <c r="A26" s="88" t="s">
        <v>40</v>
      </c>
      <c r="B26" s="92">
        <f>IF(OR('Tabel 5 Dim F'!B26&lt;5,'Tabel 5.3 Dim Br'!B26&lt;0.5),"-",IFERROR('Tabel 5.3 Dim Br'!B26/'Tabel 5 Dim F'!B26*100,"-"))</f>
        <v>26.140492105263156</v>
      </c>
      <c r="C26" s="92">
        <f>IF(OR('Tabel 5 Dim F'!C26&lt;5,'Tabel 5.3 Dim Br'!C26&lt;0.5),"-",IFERROR('Tabel 5.3 Dim Br'!C26/'Tabel 5 Dim F'!C26*100,"-"))</f>
        <v>13.330866666666665</v>
      </c>
      <c r="D26" s="92">
        <f>IF(OR('Tabel 5 Dim F'!D26&lt;5,'Tabel 5.3 Dim Br'!D26&lt;0.5),"-",IFERROR('Tabel 5.3 Dim Br'!D26/'Tabel 5 Dim F'!D26*100,"-"))</f>
        <v>0.96481963927855707</v>
      </c>
      <c r="E26" s="92" t="str">
        <f>IF(OR('Tabel 5 Dim F'!E26&lt;5,'Tabel 5.3 Dim Br'!E26&lt;0.5),"-",IFERROR('Tabel 5.3 Dim Br'!E26/'Tabel 5 Dim F'!E26*100,"-"))</f>
        <v>-</v>
      </c>
      <c r="F26" s="92">
        <f>IF(OR('Tabel 5 Dim F'!F26&lt;5,'Tabel 5.3 Dim Br'!F26&lt;0.5),"-",IFERROR('Tabel 5.3 Dim Br'!F26/'Tabel 5 Dim F'!F26*100,"-"))</f>
        <v>0.49498936170212765</v>
      </c>
      <c r="G26" s="92">
        <f>IF(OR('Tabel 5 Dim F'!G26&lt;5,'Tabel 5.3 Dim Br'!G26&lt;0.5),"-",IFERROR('Tabel 5.3 Dim Br'!G26/'Tabel 5 Dim F'!G26*100,"-"))</f>
        <v>7.1414999999999988</v>
      </c>
      <c r="H26" s="92">
        <f>IF(OR('Tabel 5 Dim F'!H26&lt;5,'Tabel 5.3 Dim Br'!H26&lt;0.5),"-",IFERROR('Tabel 5.3 Dim Br'!H26/'Tabel 5 Dim F'!H26*100,"-"))</f>
        <v>2.7663666026871403</v>
      </c>
      <c r="I26" s="92">
        <f>IF(OR('Tabel 5 Dim F'!I26&lt;5,'Tabel 5.3 Dim Br'!I26&lt;0.5),"-",IFERROR('Tabel 5.3 Dim Br'!I26/'Tabel 5 Dim F'!I26*100,"-"))</f>
        <v>11.465</v>
      </c>
    </row>
    <row r="27" spans="1:9" ht="15.75" customHeight="1" x14ac:dyDescent="0.2">
      <c r="A27" s="83" t="s">
        <v>41</v>
      </c>
      <c r="B27" s="93" t="str">
        <f>IF(OR('Tabel 5 Dim F'!B27&lt;5,'Tabel 5.3 Dim Br'!B27&lt;0.5),"-",IFERROR('Tabel 5.3 Dim Br'!B27/'Tabel 5 Dim F'!B27*100,"-"))</f>
        <v>-</v>
      </c>
      <c r="C27" s="93" t="str">
        <f>IF(OR('Tabel 5 Dim F'!C27&lt;5,'Tabel 5.3 Dim Br'!C27&lt;0.5),"-",IFERROR('Tabel 5.3 Dim Br'!C27/'Tabel 5 Dim F'!C27*100,"-"))</f>
        <v>-</v>
      </c>
      <c r="D27" s="93">
        <f>IF(OR('Tabel 5 Dim F'!D27&lt;5,'Tabel 5.3 Dim Br'!D27&lt;0.5),"-",IFERROR('Tabel 5.3 Dim Br'!D27/'Tabel 5 Dim F'!D27*100,"-"))</f>
        <v>3.4424772727272726</v>
      </c>
      <c r="E27" s="93" t="str">
        <f>IF(OR('Tabel 5 Dim F'!E27&lt;5,'Tabel 5.3 Dim Br'!E27&lt;0.5),"-",IFERROR('Tabel 5.3 Dim Br'!E27/'Tabel 5 Dim F'!E27*100,"-"))</f>
        <v>-</v>
      </c>
      <c r="F27" s="93" t="str">
        <f>IF(OR('Tabel 5 Dim F'!F27&lt;5,'Tabel 5.3 Dim Br'!F27&lt;0.5),"-",IFERROR('Tabel 5.3 Dim Br'!F27/'Tabel 5 Dim F'!F27*100,"-"))</f>
        <v>-</v>
      </c>
      <c r="G27" s="93" t="str">
        <f>IF(OR('Tabel 5 Dim F'!G27&lt;5,'Tabel 5.3 Dim Br'!G27&lt;0.5),"-",IFERROR('Tabel 5.3 Dim Br'!G27/'Tabel 5 Dim F'!G27*100,"-"))</f>
        <v>-</v>
      </c>
      <c r="H27" s="93">
        <f>IF(OR('Tabel 5 Dim F'!H27&lt;5,'Tabel 5.3 Dim Br'!H27&lt;0.5),"-",IFERROR('Tabel 5.3 Dim Br'!H27/'Tabel 5 Dim F'!H27*100,"-"))</f>
        <v>1.388625</v>
      </c>
      <c r="I27" s="93" t="str">
        <f>IF(OR('Tabel 5 Dim F'!I27&lt;5,'Tabel 5.3 Dim Br'!I27&lt;0.5),"-",IFERROR('Tabel 5.3 Dim Br'!I27/'Tabel 5 Dim F'!I27*100,"-"))</f>
        <v>-</v>
      </c>
    </row>
    <row r="28" spans="1:9" ht="15.75" customHeight="1" x14ac:dyDescent="0.2">
      <c r="A28" s="79" t="s">
        <v>42</v>
      </c>
      <c r="B28" s="91">
        <f>IF(OR('Tabel 5 Dim F'!B28&lt;5,'Tabel 5.3 Dim Br'!B28&lt;0.5),"-",IFERROR('Tabel 5.3 Dim Br'!B28/'Tabel 5 Dim F'!B28*100,"-"))</f>
        <v>21.85537037037037</v>
      </c>
      <c r="C28" s="91">
        <f>IF(OR('Tabel 5 Dim F'!C28&lt;5,'Tabel 5.3 Dim Br'!C28&lt;0.5),"-",IFERROR('Tabel 5.3 Dim Br'!C28/'Tabel 5 Dim F'!C28*100,"-"))</f>
        <v>69.344466666666662</v>
      </c>
      <c r="D28" s="91">
        <f>IF(OR('Tabel 5 Dim F'!D28&lt;5,'Tabel 5.3 Dim Br'!D28&lt;0.5),"-",IFERROR('Tabel 5.3 Dim Br'!D28/'Tabel 5 Dim F'!D28*100,"-"))</f>
        <v>41.667588709677425</v>
      </c>
      <c r="E28" s="91">
        <f>IF(OR('Tabel 5 Dim F'!E28&lt;5,'Tabel 5.3 Dim Br'!E28&lt;0.5),"-",IFERROR('Tabel 5.3 Dim Br'!E28/'Tabel 5 Dim F'!E28*100,"-"))</f>
        <v>42.189714285714288</v>
      </c>
      <c r="F28" s="91">
        <f>IF(OR('Tabel 5 Dim F'!F28&lt;5,'Tabel 5.3 Dim Br'!F28&lt;0.5),"-",IFERROR('Tabel 5.3 Dim Br'!F28/'Tabel 5 Dim F'!F28*100,"-"))</f>
        <v>17.231219512195121</v>
      </c>
      <c r="G28" s="91">
        <f>IF(OR('Tabel 5 Dim F'!G28&lt;5,'Tabel 5.3 Dim Br'!G28&lt;0.5),"-",IFERROR('Tabel 5.3 Dim Br'!G28/'Tabel 5 Dim F'!G28*100,"-"))</f>
        <v>50.258800000000001</v>
      </c>
      <c r="H28" s="91">
        <f>IF(OR('Tabel 5 Dim F'!H28&lt;5,'Tabel 5.3 Dim Br'!H28&lt;0.5),"-",IFERROR('Tabel 5.3 Dim Br'!H28/'Tabel 5 Dim F'!H28*100,"-"))</f>
        <v>12.394193548387095</v>
      </c>
      <c r="I28" s="91">
        <f>IF(OR('Tabel 5 Dim F'!I28&lt;5,'Tabel 5.3 Dim Br'!I28&lt;0.5),"-",IFERROR('Tabel 5.3 Dim Br'!I28/'Tabel 5 Dim F'!I28*100,"-"))</f>
        <v>11.109</v>
      </c>
    </row>
    <row r="29" spans="1:9" ht="15.75" customHeight="1" x14ac:dyDescent="0.2">
      <c r="A29" s="88" t="s">
        <v>43</v>
      </c>
      <c r="B29" s="92" t="str">
        <f>IF(OR('Tabel 5 Dim F'!B29&lt;5,'Tabel 5.3 Dim Br'!B29&lt;0.5),"-",IFERROR('Tabel 5.3 Dim Br'!B29/'Tabel 5 Dim F'!B29*100,"-"))</f>
        <v>-</v>
      </c>
      <c r="C29" s="92" t="str">
        <f>IF(OR('Tabel 5 Dim F'!C29&lt;5,'Tabel 5.3 Dim Br'!C29&lt;0.5),"-",IFERROR('Tabel 5.3 Dim Br'!C29/'Tabel 5 Dim F'!C29*100,"-"))</f>
        <v>-</v>
      </c>
      <c r="D29" s="92">
        <f>IF(OR('Tabel 5 Dim F'!D29&lt;5,'Tabel 5.3 Dim Br'!D29&lt;0.5),"-",IFERROR('Tabel 5.3 Dim Br'!D29/'Tabel 5 Dim F'!D29*100,"-"))</f>
        <v>3.63</v>
      </c>
      <c r="E29" s="92" t="str">
        <f>IF(OR('Tabel 5 Dim F'!E29&lt;5,'Tabel 5.3 Dim Br'!E29&lt;0.5),"-",IFERROR('Tabel 5.3 Dim Br'!E29/'Tabel 5 Dim F'!E29*100,"-"))</f>
        <v>-</v>
      </c>
      <c r="F29" s="92" t="str">
        <f>IF(OR('Tabel 5 Dim F'!F29&lt;5,'Tabel 5.3 Dim Br'!F29&lt;0.5),"-",IFERROR('Tabel 5.3 Dim Br'!F29/'Tabel 5 Dim F'!F29*100,"-"))</f>
        <v>-</v>
      </c>
      <c r="G29" s="92" t="str">
        <f>IF(OR('Tabel 5 Dim F'!G29&lt;5,'Tabel 5.3 Dim Br'!G29&lt;0.5),"-",IFERROR('Tabel 5.3 Dim Br'!G29/'Tabel 5 Dim F'!G29*100,"-"))</f>
        <v>-</v>
      </c>
      <c r="H29" s="92" t="str">
        <f>IF(OR('Tabel 5 Dim F'!H29&lt;5,'Tabel 5.3 Dim Br'!H29&lt;0.5),"-",IFERROR('Tabel 5.3 Dim Br'!H29/'Tabel 5 Dim F'!H29*100,"-"))</f>
        <v>-</v>
      </c>
      <c r="I29" s="92" t="str">
        <f>IF(OR('Tabel 5 Dim F'!I29&lt;5,'Tabel 5.3 Dim Br'!I29&lt;0.5),"-",IFERROR('Tabel 5.3 Dim Br'!I29/'Tabel 5 Dim F'!I29*100,"-"))</f>
        <v>-</v>
      </c>
    </row>
    <row r="30" spans="1:9" ht="15.75" customHeight="1" x14ac:dyDescent="0.2">
      <c r="A30" s="83" t="s">
        <v>44</v>
      </c>
      <c r="B30" s="93">
        <f>IF(OR('Tabel 5 Dim F'!B30&lt;5,'Tabel 5.3 Dim Br'!B30&lt;0.5),"-",IFERROR('Tabel 5.3 Dim Br'!B30/'Tabel 5 Dim F'!B30*100,"-"))</f>
        <v>18.686399999999999</v>
      </c>
      <c r="C30" s="93">
        <f>IF(OR('Tabel 5 Dim F'!C30&lt;5,'Tabel 5.3 Dim Br'!C30&lt;0.5),"-",IFERROR('Tabel 5.3 Dim Br'!C30/'Tabel 5 Dim F'!C30*100,"-"))</f>
        <v>59.065599999999996</v>
      </c>
      <c r="D30" s="93">
        <f>IF(OR('Tabel 5 Dim F'!D30&lt;5,'Tabel 5.3 Dim Br'!D30&lt;0.5),"-",IFERROR('Tabel 5.3 Dim Br'!D30/'Tabel 5 Dim F'!D30*100,"-"))</f>
        <v>22.723000000000003</v>
      </c>
      <c r="E30" s="93" t="str">
        <f>IF(OR('Tabel 5 Dim F'!E30&lt;5,'Tabel 5.3 Dim Br'!E30&lt;0.5),"-",IFERROR('Tabel 5.3 Dim Br'!E30/'Tabel 5 Dim F'!E30*100,"-"))</f>
        <v>-</v>
      </c>
      <c r="F30" s="93" t="str">
        <f>IF(OR('Tabel 5 Dim F'!F30&lt;5,'Tabel 5.3 Dim Br'!F30&lt;0.5),"-",IFERROR('Tabel 5.3 Dim Br'!F30/'Tabel 5 Dim F'!F30*100,"-"))</f>
        <v>-</v>
      </c>
      <c r="G30" s="93" t="str">
        <f>IF(OR('Tabel 5 Dim F'!G30&lt;5,'Tabel 5.3 Dim Br'!G30&lt;0.5),"-",IFERROR('Tabel 5.3 Dim Br'!G30/'Tabel 5 Dim F'!G30*100,"-"))</f>
        <v>-</v>
      </c>
      <c r="H30" s="93">
        <f>IF(OR('Tabel 5 Dim F'!H30&lt;5,'Tabel 5.3 Dim Br'!H30&lt;0.5),"-",IFERROR('Tabel 5.3 Dim Br'!H30/'Tabel 5 Dim F'!H30*100,"-"))</f>
        <v>7.8522105263157895</v>
      </c>
      <c r="I30" s="93">
        <f>IF(OR('Tabel 5 Dim F'!I30&lt;5,'Tabel 5.3 Dim Br'!I30&lt;0.5),"-",IFERROR('Tabel 5.3 Dim Br'!I30/'Tabel 5 Dim F'!I30*100,"-"))</f>
        <v>31.913333333333334</v>
      </c>
    </row>
    <row r="31" spans="1:9" ht="15.75" customHeight="1" x14ac:dyDescent="0.2">
      <c r="A31" s="79" t="s">
        <v>45</v>
      </c>
      <c r="B31" s="91" t="str">
        <f>IF(OR('Tabel 5 Dim F'!B31&lt;5,'Tabel 5.3 Dim Br'!B31&lt;0.5),"-",IFERROR('Tabel 5.3 Dim Br'!B31/'Tabel 5 Dim F'!B31*100,"-"))</f>
        <v>-</v>
      </c>
      <c r="C31" s="91" t="str">
        <f>IF(OR('Tabel 5 Dim F'!C31&lt;5,'Tabel 5.3 Dim Br'!C31&lt;0.5),"-",IFERROR('Tabel 5.3 Dim Br'!C31/'Tabel 5 Dim F'!C31*100,"-"))</f>
        <v>-</v>
      </c>
      <c r="D31" s="91">
        <f>IF(OR('Tabel 5 Dim F'!D31&lt;5,'Tabel 5.3 Dim Br'!D31&lt;0.5),"-",IFERROR('Tabel 5.3 Dim Br'!D31/'Tabel 5 Dim F'!D31*100,"-"))</f>
        <v>23.832777777777782</v>
      </c>
      <c r="E31" s="91" t="str">
        <f>IF(OR('Tabel 5 Dim F'!E31&lt;5,'Tabel 5.3 Dim Br'!E31&lt;0.5),"-",IFERROR('Tabel 5.3 Dim Br'!E31/'Tabel 5 Dim F'!E31*100,"-"))</f>
        <v>-</v>
      </c>
      <c r="F31" s="91" t="str">
        <f>IF(OR('Tabel 5 Dim F'!F31&lt;5,'Tabel 5.3 Dim Br'!F31&lt;0.5),"-",IFERROR('Tabel 5.3 Dim Br'!F31/'Tabel 5 Dim F'!F31*100,"-"))</f>
        <v>-</v>
      </c>
      <c r="G31" s="91" t="str">
        <f>IF(OR('Tabel 5 Dim F'!G31&lt;5,'Tabel 5.3 Dim Br'!G31&lt;0.5),"-",IFERROR('Tabel 5.3 Dim Br'!G31/'Tabel 5 Dim F'!G31*100,"-"))</f>
        <v>-</v>
      </c>
      <c r="H31" s="91" t="str">
        <f>IF(OR('Tabel 5 Dim F'!H31&lt;5,'Tabel 5.3 Dim Br'!H31&lt;0.5),"-",IFERROR('Tabel 5.3 Dim Br'!H31/'Tabel 5 Dim F'!H31*100,"-"))</f>
        <v>-</v>
      </c>
      <c r="I31" s="91" t="str">
        <f>IF(OR('Tabel 5 Dim F'!I31&lt;5,'Tabel 5.3 Dim Br'!I31&lt;0.5),"-",IFERROR('Tabel 5.3 Dim Br'!I31/'Tabel 5 Dim F'!I31*100,"-"))</f>
        <v>-</v>
      </c>
    </row>
    <row r="32" spans="1:9" ht="15.75" customHeight="1" x14ac:dyDescent="0.2">
      <c r="A32" s="88" t="s">
        <v>46</v>
      </c>
      <c r="B32" s="92">
        <f>IF(OR('Tabel 5 Dim F'!B32&lt;5,'Tabel 5.3 Dim Br'!B32&lt;0.5),"-",IFERROR('Tabel 5.3 Dim Br'!B32/'Tabel 5 Dim F'!B32*100,"-"))</f>
        <v>42.295562500000003</v>
      </c>
      <c r="C32" s="92" t="str">
        <f>IF(OR('Tabel 5 Dim F'!C32&lt;5,'Tabel 5.3 Dim Br'!C32&lt;0.5),"-",IFERROR('Tabel 5.3 Dim Br'!C32/'Tabel 5 Dim F'!C32*100,"-"))</f>
        <v>-</v>
      </c>
      <c r="D32" s="92">
        <f>IF(OR('Tabel 5 Dim F'!D32&lt;5,'Tabel 5.3 Dim Br'!D32&lt;0.5),"-",IFERROR('Tabel 5.3 Dim Br'!D32/'Tabel 5 Dim F'!D32*100,"-"))</f>
        <v>38.398764705882357</v>
      </c>
      <c r="E32" s="92" t="str">
        <f>IF(OR('Tabel 5 Dim F'!E32&lt;5,'Tabel 5.3 Dim Br'!E32&lt;0.5),"-",IFERROR('Tabel 5.3 Dim Br'!E32/'Tabel 5 Dim F'!E32*100,"-"))</f>
        <v>-</v>
      </c>
      <c r="F32" s="92">
        <f>IF(OR('Tabel 5 Dim F'!F32&lt;5,'Tabel 5.3 Dim Br'!F32&lt;0.5),"-",IFERROR('Tabel 5.3 Dim Br'!F32/'Tabel 5 Dim F'!F32*100,"-"))</f>
        <v>11.109055555555555</v>
      </c>
      <c r="G32" s="92" t="str">
        <f>IF(OR('Tabel 5 Dim F'!G32&lt;5,'Tabel 5.3 Dim Br'!G32&lt;0.5),"-",IFERROR('Tabel 5.3 Dim Br'!G32/'Tabel 5 Dim F'!G32*100,"-"))</f>
        <v>-</v>
      </c>
      <c r="H32" s="92">
        <f>IF(OR('Tabel 5 Dim F'!H32&lt;5,'Tabel 5.3 Dim Br'!H32&lt;0.5),"-",IFERROR('Tabel 5.3 Dim Br'!H32/'Tabel 5 Dim F'!H32*100,"-"))</f>
        <v>10.326928571428571</v>
      </c>
      <c r="I32" s="92" t="str">
        <f>IF(OR('Tabel 5 Dim F'!I32&lt;5,'Tabel 5.3 Dim Br'!I32&lt;0.5),"-",IFERROR('Tabel 5.3 Dim Br'!I32/'Tabel 5 Dim F'!I32*100,"-"))</f>
        <v>-</v>
      </c>
    </row>
    <row r="33" spans="1:9" ht="15.75" customHeight="1" x14ac:dyDescent="0.2">
      <c r="A33" s="83" t="s">
        <v>47</v>
      </c>
      <c r="B33" s="93">
        <f>IF(OR('Tabel 5 Dim F'!B33&lt;5,'Tabel 5.3 Dim Br'!B33&lt;0.5),"-",IFERROR('Tabel 5.3 Dim Br'!B33/'Tabel 5 Dim F'!B33*100,"-"))</f>
        <v>31.797102189781022</v>
      </c>
      <c r="C33" s="93">
        <f>IF(OR('Tabel 5 Dim F'!C33&lt;5,'Tabel 5.3 Dim Br'!C33&lt;0.5),"-",IFERROR('Tabel 5.3 Dim Br'!C33/'Tabel 5 Dim F'!C33*100,"-"))</f>
        <v>29.677524590163934</v>
      </c>
      <c r="D33" s="93">
        <f>IF(OR('Tabel 5 Dim F'!D33&lt;5,'Tabel 5.3 Dim Br'!D33&lt;0.5),"-",IFERROR('Tabel 5.3 Dim Br'!D33/'Tabel 5 Dim F'!D33*100,"-"))</f>
        <v>14.834608150470219</v>
      </c>
      <c r="E33" s="93">
        <f>IF(OR('Tabel 5 Dim F'!E33&lt;5,'Tabel 5.3 Dim Br'!E33&lt;0.5),"-",IFERROR('Tabel 5.3 Dim Br'!E33/'Tabel 5 Dim F'!E33*100,"-"))</f>
        <v>7.5469285714285714</v>
      </c>
      <c r="F33" s="93">
        <f>IF(OR('Tabel 5 Dim F'!F33&lt;5,'Tabel 5.3 Dim Br'!F33&lt;0.5),"-",IFERROR('Tabel 5.3 Dim Br'!F33/'Tabel 5 Dim F'!F33*100,"-"))</f>
        <v>10.839820512820513</v>
      </c>
      <c r="G33" s="93">
        <f>IF(OR('Tabel 5 Dim F'!G33&lt;5,'Tabel 5.3 Dim Br'!G33&lt;0.5),"-",IFERROR('Tabel 5.3 Dim Br'!G33/'Tabel 5 Dim F'!G33*100,"-"))</f>
        <v>5.2041643835616442</v>
      </c>
      <c r="H33" s="93">
        <f>IF(OR('Tabel 5 Dim F'!H33&lt;5,'Tabel 5.3 Dim Br'!H33&lt;0.5),"-",IFERROR('Tabel 5.3 Dim Br'!H33/'Tabel 5 Dim F'!H33*100,"-"))</f>
        <v>8.0520870870870862</v>
      </c>
      <c r="I33" s="93">
        <f>IF(OR('Tabel 5 Dim F'!I33&lt;5,'Tabel 5.3 Dim Br'!I33&lt;0.5),"-",IFERROR('Tabel 5.3 Dim Br'!I33/'Tabel 5 Dim F'!I33*100,"-"))</f>
        <v>6.2488437499999998</v>
      </c>
    </row>
    <row r="34" spans="1:9" ht="15.75" customHeight="1" x14ac:dyDescent="0.2">
      <c r="A34" s="79" t="s">
        <v>48</v>
      </c>
      <c r="B34" s="91">
        <f>IF(OR('Tabel 5 Dim F'!B34&lt;5,'Tabel 5.3 Dim Br'!B34&lt;0.5),"-",IFERROR('Tabel 5.3 Dim Br'!B34/'Tabel 5 Dim F'!B34*100,"-"))</f>
        <v>13.821562841530055</v>
      </c>
      <c r="C34" s="91">
        <f>IF(OR('Tabel 5 Dim F'!C34&lt;5,'Tabel 5.3 Dim Br'!C34&lt;0.5),"-",IFERROR('Tabel 5.3 Dim Br'!C34/'Tabel 5 Dim F'!C34*100,"-"))</f>
        <v>16.406642857142856</v>
      </c>
      <c r="D34" s="91">
        <f>IF(OR('Tabel 5 Dim F'!D34&lt;5,'Tabel 5.3 Dim Br'!D34&lt;0.5),"-",IFERROR('Tabel 5.3 Dim Br'!D34/'Tabel 5 Dim F'!D34*100,"-"))</f>
        <v>5.0419054373522449</v>
      </c>
      <c r="E34" s="91">
        <f>IF(OR('Tabel 5 Dim F'!E34&lt;5,'Tabel 5.3 Dim Br'!E34&lt;0.5),"-",IFERROR('Tabel 5.3 Dim Br'!E34/'Tabel 5 Dim F'!E34*100,"-"))</f>
        <v>7.6252340425531919</v>
      </c>
      <c r="F34" s="91">
        <f>IF(OR('Tabel 5 Dim F'!F34&lt;5,'Tabel 5.3 Dim Br'!F34&lt;0.5),"-",IFERROR('Tabel 5.3 Dim Br'!F34/'Tabel 5 Dim F'!F34*100,"-"))</f>
        <v>0.74963981042654027</v>
      </c>
      <c r="G34" s="91">
        <f>IF(OR('Tabel 5 Dim F'!G34&lt;5,'Tabel 5.3 Dim Br'!G34&lt;0.5),"-",IFERROR('Tabel 5.3 Dim Br'!G34/'Tabel 5 Dim F'!G34*100,"-"))</f>
        <v>6.3015161290322581</v>
      </c>
      <c r="H34" s="91">
        <f>IF(OR('Tabel 5 Dim F'!H34&lt;5,'Tabel 5.3 Dim Br'!H34&lt;0.5),"-",IFERROR('Tabel 5.3 Dim Br'!H34/'Tabel 5 Dim F'!H34*100,"-"))</f>
        <v>1.085781902552204</v>
      </c>
      <c r="I34" s="91" t="str">
        <f>IF(OR('Tabel 5 Dim F'!I34&lt;5,'Tabel 5.3 Dim Br'!I34&lt;0.5),"-",IFERROR('Tabel 5.3 Dim Br'!I34/'Tabel 5 Dim F'!I34*100,"-"))</f>
        <v>-</v>
      </c>
    </row>
    <row r="35" spans="1:9" ht="15.75" customHeight="1" x14ac:dyDescent="0.2">
      <c r="A35" s="88" t="s">
        <v>49</v>
      </c>
      <c r="B35" s="92">
        <f>IF(OR('Tabel 5 Dim F'!B35&lt;5,'Tabel 5.3 Dim Br'!B35&lt;0.5),"-",IFERROR('Tabel 5.3 Dim Br'!B35/'Tabel 5 Dim F'!B35*100,"-"))</f>
        <v>18.738412371134018</v>
      </c>
      <c r="C35" s="92">
        <f>IF(OR('Tabel 5 Dim F'!C35&lt;5,'Tabel 5.3 Dim Br'!C35&lt;0.5),"-",IFERROR('Tabel 5.3 Dim Br'!C35/'Tabel 5 Dim F'!C35*100,"-"))</f>
        <v>18.253574468085105</v>
      </c>
      <c r="D35" s="92">
        <f>IF(OR('Tabel 5 Dim F'!D35&lt;5,'Tabel 5.3 Dim Br'!D35&lt;0.5),"-",IFERROR('Tabel 5.3 Dim Br'!D35/'Tabel 5 Dim F'!D35*100,"-"))</f>
        <v>6.9454020618556713</v>
      </c>
      <c r="E35" s="92">
        <f>IF(OR('Tabel 5 Dim F'!E35&lt;5,'Tabel 5.3 Dim Br'!E35&lt;0.5),"-",IFERROR('Tabel 5.3 Dim Br'!E35/'Tabel 5 Dim F'!E35*100,"-"))</f>
        <v>2.8565999999999998</v>
      </c>
      <c r="F35" s="92">
        <f>IF(OR('Tabel 5 Dim F'!F35&lt;5,'Tabel 5.3 Dim Br'!F35&lt;0.5),"-",IFERROR('Tabel 5.3 Dim Br'!F35/'Tabel 5 Dim F'!F35*100,"-"))</f>
        <v>1.3539791666666667</v>
      </c>
      <c r="G35" s="92" t="str">
        <f>IF(OR('Tabel 5 Dim F'!G35&lt;5,'Tabel 5.3 Dim Br'!G35&lt;0.5),"-",IFERROR('Tabel 5.3 Dim Br'!G35/'Tabel 5 Dim F'!G35*100,"-"))</f>
        <v>-</v>
      </c>
      <c r="H35" s="92">
        <f>IF(OR('Tabel 5 Dim F'!H35&lt;5,'Tabel 5.3 Dim Br'!H35&lt;0.5),"-",IFERROR('Tabel 5.3 Dim Br'!H35/'Tabel 5 Dim F'!H35*100,"-"))</f>
        <v>1.1762529411764706</v>
      </c>
      <c r="I35" s="92">
        <f>IF(OR('Tabel 5 Dim F'!I35&lt;5,'Tabel 5.3 Dim Br'!I35&lt;0.5),"-",IFERROR('Tabel 5.3 Dim Br'!I35/'Tabel 5 Dim F'!I35*100,"-"))</f>
        <v>2.8025555555555557</v>
      </c>
    </row>
    <row r="36" spans="1:9" ht="15.75" customHeight="1" x14ac:dyDescent="0.2">
      <c r="A36" s="83" t="s">
        <v>50</v>
      </c>
      <c r="B36" s="93">
        <f>IF(OR('Tabel 5 Dim F'!B36&lt;5,'Tabel 5.3 Dim Br'!B36&lt;0.5),"-",IFERROR('Tabel 5.3 Dim Br'!B36/'Tabel 5 Dim F'!B36*100,"-"))</f>
        <v>21.646884792626729</v>
      </c>
      <c r="C36" s="93">
        <f>IF(OR('Tabel 5 Dim F'!C36&lt;5,'Tabel 5.3 Dim Br'!C36&lt;0.5),"-",IFERROR('Tabel 5.3 Dim Br'!C36/'Tabel 5 Dim F'!C36*100,"-"))</f>
        <v>30.972067357512955</v>
      </c>
      <c r="D36" s="93">
        <f>IF(OR('Tabel 5 Dim F'!D36&lt;5,'Tabel 5.3 Dim Br'!D36&lt;0.5),"-",IFERROR('Tabel 5.3 Dim Br'!D36/'Tabel 5 Dim F'!D36*100,"-"))</f>
        <v>18.32051101321586</v>
      </c>
      <c r="E36" s="93">
        <f>IF(OR('Tabel 5 Dim F'!E36&lt;5,'Tabel 5.3 Dim Br'!E36&lt;0.5),"-",IFERROR('Tabel 5.3 Dim Br'!E36/'Tabel 5 Dim F'!E36*100,"-"))</f>
        <v>15.603472868217056</v>
      </c>
      <c r="F36" s="93">
        <f>IF(OR('Tabel 5 Dim F'!F36&lt;5,'Tabel 5.3 Dim Br'!F36&lt;0.5),"-",IFERROR('Tabel 5.3 Dim Br'!F36/'Tabel 5 Dim F'!F36*100,"-"))</f>
        <v>9.2889294117647054</v>
      </c>
      <c r="G36" s="93">
        <f>IF(OR('Tabel 5 Dim F'!G36&lt;5,'Tabel 5.3 Dim Br'!G36&lt;0.5),"-",IFERROR('Tabel 5.3 Dim Br'!G36/'Tabel 5 Dim F'!G36*100,"-"))</f>
        <v>13.823126213592232</v>
      </c>
      <c r="H36" s="93">
        <f>IF(OR('Tabel 5 Dim F'!H36&lt;5,'Tabel 5.3 Dim Br'!H36&lt;0.5),"-",IFERROR('Tabel 5.3 Dim Br'!H36/'Tabel 5 Dim F'!H36*100,"-"))</f>
        <v>6.548499207606973</v>
      </c>
      <c r="I36" s="93">
        <f>IF(OR('Tabel 5 Dim F'!I36&lt;5,'Tabel 5.3 Dim Br'!I36&lt;0.5),"-",IFERROR('Tabel 5.3 Dim Br'!I36/'Tabel 5 Dim F'!I36*100,"-"))</f>
        <v>7.6596075268817208</v>
      </c>
    </row>
    <row r="37" spans="1:9" ht="15.75" customHeight="1" x14ac:dyDescent="0.2">
      <c r="A37" s="79" t="s">
        <v>51</v>
      </c>
      <c r="B37" s="91">
        <f>IF(OR('Tabel 5 Dim F'!B37&lt;5,'Tabel 5.3 Dim Br'!B37&lt;0.5),"-",IFERROR('Tabel 5.3 Dim Br'!B37/'Tabel 5 Dim F'!B37*100,"-"))</f>
        <v>25.54665895953757</v>
      </c>
      <c r="C37" s="91">
        <f>IF(OR('Tabel 5 Dim F'!C37&lt;5,'Tabel 5.3 Dim Br'!C37&lt;0.5),"-",IFERROR('Tabel 5.3 Dim Br'!C37/'Tabel 5 Dim F'!C37*100,"-"))</f>
        <v>24.650838461538459</v>
      </c>
      <c r="D37" s="91">
        <f>IF(OR('Tabel 5 Dim F'!D37&lt;5,'Tabel 5.3 Dim Br'!D37&lt;0.5),"-",IFERROR('Tabel 5.3 Dim Br'!D37/'Tabel 5 Dim F'!D37*100,"-"))</f>
        <v>8.9538955375253551</v>
      </c>
      <c r="E37" s="91">
        <f>IF(OR('Tabel 5 Dim F'!E37&lt;5,'Tabel 5.3 Dim Br'!E37&lt;0.5),"-",IFERROR('Tabel 5.3 Dim Br'!E37/'Tabel 5 Dim F'!E37*100,"-"))</f>
        <v>16.229420634920636</v>
      </c>
      <c r="F37" s="91">
        <f>IF(OR('Tabel 5 Dim F'!F37&lt;5,'Tabel 5.3 Dim Br'!F37&lt;0.5),"-",IFERROR('Tabel 5.3 Dim Br'!F37/'Tabel 5 Dim F'!F37*100,"-"))</f>
        <v>9.6419351351351352</v>
      </c>
      <c r="G37" s="91">
        <f>IF(OR('Tabel 5 Dim F'!G37&lt;5,'Tabel 5.3 Dim Br'!G37&lt;0.5),"-",IFERROR('Tabel 5.3 Dim Br'!G37/'Tabel 5 Dim F'!G37*100,"-"))</f>
        <v>5.6343754940711461</v>
      </c>
      <c r="H37" s="91">
        <f>IF(OR('Tabel 5 Dim F'!H37&lt;5,'Tabel 5.3 Dim Br'!H37&lt;0.5),"-",IFERROR('Tabel 5.3 Dim Br'!H37/'Tabel 5 Dim F'!H37*100,"-"))</f>
        <v>3.0304410080183275</v>
      </c>
      <c r="I37" s="91">
        <f>IF(OR('Tabel 5 Dim F'!I37&lt;5,'Tabel 5.3 Dim Br'!I37&lt;0.5),"-",IFERROR('Tabel 5.3 Dim Br'!I37/'Tabel 5 Dim F'!I37*100,"-"))</f>
        <v>6.1840074074074067</v>
      </c>
    </row>
    <row r="38" spans="1:9" ht="15.75" customHeight="1" x14ac:dyDescent="0.2">
      <c r="A38" s="88" t="s">
        <v>52</v>
      </c>
      <c r="B38" s="92">
        <f>IF(OR('Tabel 5 Dim F'!B38&lt;5,'Tabel 5.3 Dim Br'!B38&lt;0.5),"-",IFERROR('Tabel 5.3 Dim Br'!B38/'Tabel 5 Dim F'!B38*100,"-"))</f>
        <v>19.948716216216216</v>
      </c>
      <c r="C38" s="92">
        <f>IF(OR('Tabel 5 Dim F'!C38&lt;5,'Tabel 5.3 Dim Br'!C38&lt;0.5),"-",IFERROR('Tabel 5.3 Dim Br'!C38/'Tabel 5 Dim F'!C38*100,"-"))</f>
        <v>35.013397260273969</v>
      </c>
      <c r="D38" s="92">
        <f>IF(OR('Tabel 5 Dim F'!D38&lt;5,'Tabel 5.3 Dim Br'!D38&lt;0.5),"-",IFERROR('Tabel 5.3 Dim Br'!D38/'Tabel 5 Dim F'!D38*100,"-"))</f>
        <v>12.590758823529411</v>
      </c>
      <c r="E38" s="92">
        <f>IF(OR('Tabel 5 Dim F'!E38&lt;5,'Tabel 5.3 Dim Br'!E38&lt;0.5),"-",IFERROR('Tabel 5.3 Dim Br'!E38/'Tabel 5 Dim F'!E38*100,"-"))</f>
        <v>22.108428571428572</v>
      </c>
      <c r="F38" s="92">
        <f>IF(OR('Tabel 5 Dim F'!F38&lt;5,'Tabel 5.3 Dim Br'!F38&lt;0.5),"-",IFERROR('Tabel 5.3 Dim Br'!F38/'Tabel 5 Dim F'!F38*100,"-"))</f>
        <v>4.3946984126984123</v>
      </c>
      <c r="G38" s="92">
        <f>IF(OR('Tabel 5 Dim F'!G38&lt;5,'Tabel 5.3 Dim Br'!G38&lt;0.5),"-",IFERROR('Tabel 5.3 Dim Br'!G38/'Tabel 5 Dim F'!G38*100,"-"))</f>
        <v>4.8378064516129031</v>
      </c>
      <c r="H38" s="92">
        <f>IF(OR('Tabel 5 Dim F'!H38&lt;5,'Tabel 5.3 Dim Br'!H38&lt;0.5),"-",IFERROR('Tabel 5.3 Dim Br'!H38/'Tabel 5 Dim F'!H38*100,"-"))</f>
        <v>5.9867034220532318</v>
      </c>
      <c r="I38" s="92">
        <f>IF(OR('Tabel 5 Dim F'!I38&lt;5,'Tabel 5.3 Dim Br'!I38&lt;0.5),"-",IFERROR('Tabel 5.3 Dim Br'!I38/'Tabel 5 Dim F'!I38*100,"-"))</f>
        <v>7.5133461538461539</v>
      </c>
    </row>
    <row r="39" spans="1:9" ht="15.75" customHeight="1" x14ac:dyDescent="0.2">
      <c r="A39" s="83" t="s">
        <v>53</v>
      </c>
      <c r="B39" s="93" t="str">
        <f>IF(OR('Tabel 5 Dim F'!B39&lt;5,'Tabel 5.3 Dim Br'!B39&lt;0.5),"-",IFERROR('Tabel 5.3 Dim Br'!B39/'Tabel 5 Dim F'!B39*100,"-"))</f>
        <v>-</v>
      </c>
      <c r="C39" s="93">
        <f>IF(OR('Tabel 5 Dim F'!C39&lt;5,'Tabel 5.3 Dim Br'!C39&lt;0.5),"-",IFERROR('Tabel 5.3 Dim Br'!C39/'Tabel 5 Dim F'!C39*100,"-"))</f>
        <v>37.492999999999995</v>
      </c>
      <c r="D39" s="93">
        <f>IF(OR('Tabel 5 Dim F'!D39&lt;5,'Tabel 5.3 Dim Br'!D39&lt;0.5),"-",IFERROR('Tabel 5.3 Dim Br'!D39/'Tabel 5 Dim F'!D39*100,"-"))</f>
        <v>26.675956521739131</v>
      </c>
      <c r="E39" s="93" t="str">
        <f>IF(OR('Tabel 5 Dim F'!E39&lt;5,'Tabel 5.3 Dim Br'!E39&lt;0.5),"-",IFERROR('Tabel 5.3 Dim Br'!E39/'Tabel 5 Dim F'!E39*100,"-"))</f>
        <v>-</v>
      </c>
      <c r="F39" s="93">
        <f>IF(OR('Tabel 5 Dim F'!F39&lt;5,'Tabel 5.3 Dim Br'!F39&lt;0.5),"-",IFERROR('Tabel 5.3 Dim Br'!F39/'Tabel 5 Dim F'!F39*100,"-"))</f>
        <v>50.319777777777787</v>
      </c>
      <c r="G39" s="93" t="str">
        <f>IF(OR('Tabel 5 Dim F'!G39&lt;5,'Tabel 5.3 Dim Br'!G39&lt;0.5),"-",IFERROR('Tabel 5.3 Dim Br'!G39/'Tabel 5 Dim F'!G39*100,"-"))</f>
        <v>-</v>
      </c>
      <c r="H39" s="93">
        <f>IF(OR('Tabel 5 Dim F'!H39&lt;5,'Tabel 5.3 Dim Br'!H39&lt;0.5),"-",IFERROR('Tabel 5.3 Dim Br'!H39/'Tabel 5 Dim F'!H39*100,"-"))</f>
        <v>9.7524893617021267</v>
      </c>
      <c r="I39" s="93">
        <f>IF(OR('Tabel 5 Dim F'!I39&lt;5,'Tabel 5.3 Dim Br'!I39&lt;0.5),"-",IFERROR('Tabel 5.3 Dim Br'!I39/'Tabel 5 Dim F'!I39*100,"-"))</f>
        <v>8.2809999999999988</v>
      </c>
    </row>
    <row r="40" spans="1:9" ht="15.75" customHeight="1" x14ac:dyDescent="0.2">
      <c r="A40" s="79" t="s">
        <v>54</v>
      </c>
      <c r="B40" s="91">
        <f>IF(OR('Tabel 5 Dim F'!B40&lt;5,'Tabel 5.3 Dim Br'!B40&lt;0.5),"-",IFERROR('Tabel 5.3 Dim Br'!B40/'Tabel 5 Dim F'!B40*100,"-"))</f>
        <v>16.673948717948718</v>
      </c>
      <c r="C40" s="91">
        <f>IF(OR('Tabel 5 Dim F'!C40&lt;5,'Tabel 5.3 Dim Br'!C40&lt;0.5),"-",IFERROR('Tabel 5.3 Dim Br'!C40/'Tabel 5 Dim F'!C40*100,"-"))</f>
        <v>43.850705882352941</v>
      </c>
      <c r="D40" s="91">
        <f>IF(OR('Tabel 5 Dim F'!D40&lt;5,'Tabel 5.3 Dim Br'!D40&lt;0.5),"-",IFERROR('Tabel 5.3 Dim Br'!D40/'Tabel 5 Dim F'!D40*100,"-"))</f>
        <v>25.139522123893805</v>
      </c>
      <c r="E40" s="91">
        <f>IF(OR('Tabel 5 Dim F'!E40&lt;5,'Tabel 5.3 Dim Br'!E40&lt;0.5),"-",IFERROR('Tabel 5.3 Dim Br'!E40/'Tabel 5 Dim F'!E40*100,"-"))</f>
        <v>11.109</v>
      </c>
      <c r="F40" s="91">
        <f>IF(OR('Tabel 5 Dim F'!F40&lt;5,'Tabel 5.3 Dim Br'!F40&lt;0.5),"-",IFERROR('Tabel 5.3 Dim Br'!F40/'Tabel 5 Dim F'!F40*100,"-"))</f>
        <v>11.942812499999999</v>
      </c>
      <c r="G40" s="91">
        <f>IF(OR('Tabel 5 Dim F'!G40&lt;5,'Tabel 5.3 Dim Br'!G40&lt;0.5),"-",IFERROR('Tabel 5.3 Dim Br'!G40/'Tabel 5 Dim F'!G40*100,"-"))</f>
        <v>12.744571428571428</v>
      </c>
      <c r="H40" s="91">
        <f>IF(OR('Tabel 5 Dim F'!H40&lt;5,'Tabel 5.3 Dim Br'!H40&lt;0.5),"-",IFERROR('Tabel 5.3 Dim Br'!H40/'Tabel 5 Dim F'!H40*100,"-"))</f>
        <v>8.956333333333335</v>
      </c>
      <c r="I40" s="91">
        <f>IF(OR('Tabel 5 Dim F'!I40&lt;5,'Tabel 5.3 Dim Br'!I40&lt;0.5),"-",IFERROR('Tabel 5.3 Dim Br'!I40/'Tabel 5 Dim F'!I40*100,"-"))</f>
        <v>8.3317916666666676</v>
      </c>
    </row>
    <row r="41" spans="1:9" ht="15.75" customHeight="1" x14ac:dyDescent="0.2">
      <c r="A41" s="88" t="s">
        <v>214</v>
      </c>
      <c r="B41" s="92">
        <f>IF(OR('Tabel 5 Dim F'!B41&lt;5,'Tabel 5.3 Dim Br'!B41&lt;0.5),"-",IFERROR('Tabel 5.3 Dim Br'!B41/'Tabel 5 Dim F'!B41*100,"-"))</f>
        <v>34.314828080229226</v>
      </c>
      <c r="C41" s="92">
        <f>IF(OR('Tabel 5 Dim F'!C41&lt;5,'Tabel 5.3 Dim Br'!C41&lt;0.5),"-",IFERROR('Tabel 5.3 Dim Br'!C41/'Tabel 5 Dim F'!C41*100,"-"))</f>
        <v>26.520096774193547</v>
      </c>
      <c r="D41" s="92">
        <f>IF(OR('Tabel 5 Dim F'!D41&lt;5,'Tabel 5.3 Dim Br'!D41&lt;0.5),"-",IFERROR('Tabel 5.3 Dim Br'!D41/'Tabel 5 Dim F'!D41*100,"-"))</f>
        <v>14.981810810810812</v>
      </c>
      <c r="E41" s="92">
        <f>IF(OR('Tabel 5 Dim F'!E41&lt;5,'Tabel 5.3 Dim Br'!E41&lt;0.5),"-",IFERROR('Tabel 5.3 Dim Br'!E41/'Tabel 5 Dim F'!E41*100,"-"))</f>
        <v>26.414264705882353</v>
      </c>
      <c r="F41" s="92">
        <f>IF(OR('Tabel 5 Dim F'!F41&lt;5,'Tabel 5.3 Dim Br'!F41&lt;0.5),"-",IFERROR('Tabel 5.3 Dim Br'!F41/'Tabel 5 Dim F'!F41*100,"-"))</f>
        <v>9.858482051282051</v>
      </c>
      <c r="G41" s="92">
        <f>IF(OR('Tabel 5 Dim F'!G41&lt;5,'Tabel 5.3 Dim Br'!G41&lt;0.5),"-",IFERROR('Tabel 5.3 Dim Br'!G41/'Tabel 5 Dim F'!G41*100,"-"))</f>
        <v>24.038458333333335</v>
      </c>
      <c r="H41" s="92">
        <f>IF(OR('Tabel 5 Dim F'!H41&lt;5,'Tabel 5.3 Dim Br'!H41&lt;0.5),"-",IFERROR('Tabel 5.3 Dim Br'!H41/'Tabel 5 Dim F'!H41*100,"-"))</f>
        <v>5.5606405693950176</v>
      </c>
      <c r="I41" s="92">
        <f>IF(OR('Tabel 5 Dim F'!I41&lt;5,'Tabel 5.3 Dim Br'!I41&lt;0.5),"-",IFERROR('Tabel 5.3 Dim Br'!I41/'Tabel 5 Dim F'!I41*100,"-"))</f>
        <v>13.388</v>
      </c>
    </row>
    <row r="42" spans="1:9" ht="15.75" customHeight="1" x14ac:dyDescent="0.2">
      <c r="A42" s="83" t="s">
        <v>55</v>
      </c>
      <c r="B42" s="93">
        <f>IF(OR('Tabel 5 Dim F'!B42&lt;5,'Tabel 5.3 Dim Br'!B42&lt;0.5),"-",IFERROR('Tabel 5.3 Dim Br'!B42/'Tabel 5 Dim F'!B42*100,"-"))</f>
        <v>22.89029268292683</v>
      </c>
      <c r="C42" s="93">
        <f>IF(OR('Tabel 5 Dim F'!C42&lt;5,'Tabel 5.3 Dim Br'!C42&lt;0.5),"-",IFERROR('Tabel 5.3 Dim Br'!C42/'Tabel 5 Dim F'!C42*100,"-"))</f>
        <v>46.53528</v>
      </c>
      <c r="D42" s="93">
        <f>IF(OR('Tabel 5 Dim F'!D42&lt;5,'Tabel 5.3 Dim Br'!D42&lt;0.5),"-",IFERROR('Tabel 5.3 Dim Br'!D42/'Tabel 5 Dim F'!D42*100,"-"))</f>
        <v>15.092379609544468</v>
      </c>
      <c r="E42" s="93">
        <f>IF(OR('Tabel 5 Dim F'!E42&lt;5,'Tabel 5.3 Dim Br'!E42&lt;0.5),"-",IFERROR('Tabel 5.3 Dim Br'!E42/'Tabel 5 Dim F'!E42*100,"-"))</f>
        <v>17.643764705882354</v>
      </c>
      <c r="F42" s="93">
        <f>IF(OR('Tabel 5 Dim F'!F42&lt;5,'Tabel 5.3 Dim Br'!F42&lt;0.5),"-",IFERROR('Tabel 5.3 Dim Br'!F42/'Tabel 5 Dim F'!F42*100,"-"))</f>
        <v>7.998520000000001</v>
      </c>
      <c r="G42" s="93">
        <f>IF(OR('Tabel 5 Dim F'!G42&lt;5,'Tabel 5.3 Dim Br'!G42&lt;0.5),"-",IFERROR('Tabel 5.3 Dim Br'!G42/'Tabel 5 Dim F'!G42*100,"-"))</f>
        <v>9.1557142857142857</v>
      </c>
      <c r="H42" s="93">
        <f>IF(OR('Tabel 5 Dim F'!H42&lt;5,'Tabel 5.3 Dim Br'!H42&lt;0.5),"-",IFERROR('Tabel 5.3 Dim Br'!H42/'Tabel 5 Dim F'!H42*100,"-"))</f>
        <v>6.670220657276996</v>
      </c>
      <c r="I42" s="93">
        <f>IF(OR('Tabel 5 Dim F'!I42&lt;5,'Tabel 5.3 Dim Br'!I42&lt;0.5),"-",IFERROR('Tabel 5.3 Dim Br'!I42/'Tabel 5 Dim F'!I42*100,"-"))</f>
        <v>7.4108636363636364</v>
      </c>
    </row>
    <row r="43" spans="1:9" ht="15.75" customHeight="1" x14ac:dyDescent="0.2">
      <c r="A43" s="79" t="s">
        <v>56</v>
      </c>
      <c r="B43" s="91">
        <f>IF(OR('Tabel 5 Dim F'!B43&lt;5,'Tabel 5.3 Dim Br'!B43&lt;0.5),"-",IFERROR('Tabel 5.3 Dim Br'!B43/'Tabel 5 Dim F'!B43*100,"-"))</f>
        <v>13.340209302325581</v>
      </c>
      <c r="C43" s="91">
        <f>IF(OR('Tabel 5 Dim F'!C43&lt;5,'Tabel 5.3 Dim Br'!C43&lt;0.5),"-",IFERROR('Tabel 5.3 Dim Br'!C43/'Tabel 5 Dim F'!C43*100,"-"))</f>
        <v>42.064291666666669</v>
      </c>
      <c r="D43" s="91">
        <f>IF(OR('Tabel 5 Dim F'!D43&lt;5,'Tabel 5.3 Dim Br'!D43&lt;0.5),"-",IFERROR('Tabel 5.3 Dim Br'!D43/'Tabel 5 Dim F'!D43*100,"-"))</f>
        <v>25.873102941176473</v>
      </c>
      <c r="E43" s="91">
        <f>IF(OR('Tabel 5 Dim F'!E43&lt;5,'Tabel 5.3 Dim Br'!E43&lt;0.5),"-",IFERROR('Tabel 5.3 Dim Br'!E43/'Tabel 5 Dim F'!E43*100,"-"))</f>
        <v>24.46742857142857</v>
      </c>
      <c r="F43" s="91">
        <f>IF(OR('Tabel 5 Dim F'!F43&lt;5,'Tabel 5.3 Dim Br'!F43&lt;0.5),"-",IFERROR('Tabel 5.3 Dim Br'!F43/'Tabel 5 Dim F'!F43*100,"-"))</f>
        <v>19.797227272727273</v>
      </c>
      <c r="G43" s="91">
        <f>IF(OR('Tabel 5 Dim F'!G43&lt;5,'Tabel 5.3 Dim Br'!G43&lt;0.5),"-",IFERROR('Tabel 5.3 Dim Br'!G43/'Tabel 5 Dim F'!G43*100,"-"))</f>
        <v>6.6654000000000009</v>
      </c>
      <c r="H43" s="91">
        <f>IF(OR('Tabel 5 Dim F'!H43&lt;5,'Tabel 5.3 Dim Br'!H43&lt;0.5),"-",IFERROR('Tabel 5.3 Dim Br'!H43/'Tabel 5 Dim F'!H43*100,"-"))</f>
        <v>12.085800000000001</v>
      </c>
      <c r="I43" s="91" t="str">
        <f>IF(OR('Tabel 5 Dim F'!I43&lt;5,'Tabel 5.3 Dim Br'!I43&lt;0.5),"-",IFERROR('Tabel 5.3 Dim Br'!I43/'Tabel 5 Dim F'!I43*100,"-"))</f>
        <v>-</v>
      </c>
    </row>
    <row r="44" spans="1:9" ht="15.75" customHeight="1" x14ac:dyDescent="0.2">
      <c r="A44" s="88" t="s">
        <v>57</v>
      </c>
      <c r="B44" s="92">
        <f>IF(OR('Tabel 5 Dim F'!B44&lt;5,'Tabel 5.3 Dim Br'!B44&lt;0.5),"-",IFERROR('Tabel 5.3 Dim Br'!B44/'Tabel 5 Dim F'!B44*100,"-"))</f>
        <v>7.167011904761905</v>
      </c>
      <c r="C44" s="92">
        <f>IF(OR('Tabel 5 Dim F'!C44&lt;5,'Tabel 5.3 Dim Br'!C44&lt;0.5),"-",IFERROR('Tabel 5.3 Dim Br'!C44/'Tabel 5 Dim F'!C44*100,"-"))</f>
        <v>46.362062499999993</v>
      </c>
      <c r="D44" s="92">
        <f>IF(OR('Tabel 5 Dim F'!D44&lt;5,'Tabel 5.3 Dim Br'!D44&lt;0.5),"-",IFERROR('Tabel 5.3 Dim Br'!D44/'Tabel 5 Dim F'!D44*100,"-"))</f>
        <v>19.423976645435246</v>
      </c>
      <c r="E44" s="92">
        <f>IF(OR('Tabel 5 Dim F'!E44&lt;5,'Tabel 5.3 Dim Br'!E44&lt;0.5),"-",IFERROR('Tabel 5.3 Dim Br'!E44/'Tabel 5 Dim F'!E44*100,"-"))</f>
        <v>30.537863636363639</v>
      </c>
      <c r="F44" s="92">
        <f>IF(OR('Tabel 5 Dim F'!F44&lt;5,'Tabel 5.3 Dim Br'!F44&lt;0.5),"-",IFERROR('Tabel 5.3 Dim Br'!F44/'Tabel 5 Dim F'!F44*100,"-"))</f>
        <v>17.230291139240506</v>
      </c>
      <c r="G44" s="92">
        <f>IF(OR('Tabel 5 Dim F'!G44&lt;5,'Tabel 5.3 Dim Br'!G44&lt;0.5),"-",IFERROR('Tabel 5.3 Dim Br'!G44/'Tabel 5 Dim F'!G44*100,"-"))</f>
        <v>19.94553333333333</v>
      </c>
      <c r="H44" s="92">
        <f>IF(OR('Tabel 5 Dim F'!H44&lt;5,'Tabel 5.3 Dim Br'!H44&lt;0.5),"-",IFERROR('Tabel 5.3 Dim Br'!H44/'Tabel 5 Dim F'!H44*100,"-"))</f>
        <v>14.651936802973978</v>
      </c>
      <c r="I44" s="92">
        <f>IF(OR('Tabel 5 Dim F'!I44&lt;5,'Tabel 5.3 Dim Br'!I44&lt;0.5),"-",IFERROR('Tabel 5.3 Dim Br'!I44/'Tabel 5 Dim F'!I44*100,"-"))</f>
        <v>17.278424999999999</v>
      </c>
    </row>
    <row r="45" spans="1:9" ht="15.75" customHeight="1" x14ac:dyDescent="0.2">
      <c r="A45" s="83" t="s">
        <v>58</v>
      </c>
      <c r="B45" s="93">
        <f>IF(OR('Tabel 5 Dim F'!B45&lt;5,'Tabel 5.3 Dim Br'!B45&lt;0.5),"-",IFERROR('Tabel 5.3 Dim Br'!B45/'Tabel 5 Dim F'!B45*100,"-"))</f>
        <v>10.958721115537848</v>
      </c>
      <c r="C45" s="93">
        <f>IF(OR('Tabel 5 Dim F'!C45&lt;5,'Tabel 5.3 Dim Br'!C45&lt;0.5),"-",IFERROR('Tabel 5.3 Dim Br'!C45/'Tabel 5 Dim F'!C45*100,"-"))</f>
        <v>30.295532608695652</v>
      </c>
      <c r="D45" s="93">
        <f>IF(OR('Tabel 5 Dim F'!D45&lt;5,'Tabel 5.3 Dim Br'!D45&lt;0.5),"-",IFERROR('Tabel 5.3 Dim Br'!D45/'Tabel 5 Dim F'!D45*100,"-"))</f>
        <v>20.74877272727273</v>
      </c>
      <c r="E45" s="93">
        <f>IF(OR('Tabel 5 Dim F'!E45&lt;5,'Tabel 5.3 Dim Br'!E45&lt;0.5),"-",IFERROR('Tabel 5.3 Dim Br'!E45/'Tabel 5 Dim F'!E45*100,"-"))</f>
        <v>11.864203125</v>
      </c>
      <c r="F45" s="93">
        <f>IF(OR('Tabel 5 Dim F'!F45&lt;5,'Tabel 5.3 Dim Br'!F45&lt;0.5),"-",IFERROR('Tabel 5.3 Dim Br'!F45/'Tabel 5 Dim F'!F45*100,"-"))</f>
        <v>8.3904188481675401</v>
      </c>
      <c r="G45" s="93">
        <f>IF(OR('Tabel 5 Dim F'!G45&lt;5,'Tabel 5.3 Dim Br'!G45&lt;0.5),"-",IFERROR('Tabel 5.3 Dim Br'!G45/'Tabel 5 Dim F'!G45*100,"-"))</f>
        <v>17.853803571428571</v>
      </c>
      <c r="H45" s="93">
        <f>IF(OR('Tabel 5 Dim F'!H45&lt;5,'Tabel 5.3 Dim Br'!H45&lt;0.5),"-",IFERROR('Tabel 5.3 Dim Br'!H45/'Tabel 5 Dim F'!H45*100,"-"))</f>
        <v>8.2353862068965515</v>
      </c>
      <c r="I45" s="93">
        <f>IF(OR('Tabel 5 Dim F'!I45&lt;5,'Tabel 5.3 Dim Br'!I45&lt;0.5),"-",IFERROR('Tabel 5.3 Dim Br'!I45/'Tabel 5 Dim F'!I45*100,"-"))</f>
        <v>3.8266666666666662</v>
      </c>
    </row>
    <row r="46" spans="1:9" ht="15.75" customHeight="1" x14ac:dyDescent="0.2">
      <c r="A46" s="79" t="s">
        <v>59</v>
      </c>
      <c r="B46" s="91">
        <f>IF(OR('Tabel 5 Dim F'!B46&lt;5,'Tabel 5.3 Dim Br'!B46&lt;0.5),"-",IFERROR('Tabel 5.3 Dim Br'!B46/'Tabel 5 Dim F'!B46*100,"-"))</f>
        <v>20.069214511041011</v>
      </c>
      <c r="C46" s="91">
        <f>IF(OR('Tabel 5 Dim F'!C46&lt;5,'Tabel 5.3 Dim Br'!C46&lt;0.5),"-",IFERROR('Tabel 5.3 Dim Br'!C46/'Tabel 5 Dim F'!C46*100,"-"))</f>
        <v>13.178771653543308</v>
      </c>
      <c r="D46" s="91">
        <f>IF(OR('Tabel 5 Dim F'!D46&lt;5,'Tabel 5.3 Dim Br'!D46&lt;0.5),"-",IFERROR('Tabel 5.3 Dim Br'!D46/'Tabel 5 Dim F'!D46*100,"-"))</f>
        <v>18.580358302122345</v>
      </c>
      <c r="E46" s="91">
        <f>IF(OR('Tabel 5 Dim F'!E46&lt;5,'Tabel 5.3 Dim Br'!E46&lt;0.5),"-",IFERROR('Tabel 5.3 Dim Br'!E46/'Tabel 5 Dim F'!E46*100,"-"))</f>
        <v>9.3861724137931031</v>
      </c>
      <c r="F46" s="91">
        <f>IF(OR('Tabel 5 Dim F'!F46&lt;5,'Tabel 5.3 Dim Br'!F46&lt;0.5),"-",IFERROR('Tabel 5.3 Dim Br'!F46/'Tabel 5 Dim F'!F46*100,"-"))</f>
        <v>4.1041153846153851</v>
      </c>
      <c r="G46" s="91">
        <f>IF(OR('Tabel 5 Dim F'!G46&lt;5,'Tabel 5.3 Dim Br'!G46&lt;0.5),"-",IFERROR('Tabel 5.3 Dim Br'!G46/'Tabel 5 Dim F'!G46*100,"-"))</f>
        <v>5.2623675889328059</v>
      </c>
      <c r="H46" s="91">
        <f>IF(OR('Tabel 5 Dim F'!H46&lt;5,'Tabel 5.3 Dim Br'!H46&lt;0.5),"-",IFERROR('Tabel 5.3 Dim Br'!H46/'Tabel 5 Dim F'!H46*100,"-"))</f>
        <v>10.653378757515028</v>
      </c>
      <c r="I46" s="91">
        <f>IF(OR('Tabel 5 Dim F'!I46&lt;5,'Tabel 5.3 Dim Br'!I46&lt;0.5),"-",IFERROR('Tabel 5.3 Dim Br'!I46/'Tabel 5 Dim F'!I46*100,"-"))</f>
        <v>4.1488756756756757</v>
      </c>
    </row>
    <row r="47" spans="1:9" ht="15.75" customHeight="1" x14ac:dyDescent="0.2">
      <c r="A47" s="38"/>
      <c r="B47" s="42"/>
      <c r="C47" s="42"/>
      <c r="D47" s="42"/>
      <c r="E47" s="42"/>
      <c r="F47" s="42"/>
      <c r="G47" s="42"/>
      <c r="H47" s="42"/>
      <c r="I47" s="42"/>
    </row>
    <row r="48" spans="1:9" ht="15.75" customHeight="1" x14ac:dyDescent="0.2">
      <c r="A48" s="86" t="s">
        <v>20</v>
      </c>
      <c r="B48" s="90">
        <f>IF(OR('Tabel 5 Dim F'!B48&lt;5,'Tabel 5.3 Dim Br'!B48&lt;0.5),"-",IFERROR('Tabel 5.3 Dim Br'!B48/'Tabel 5 Dim F'!B48*100,"-"))</f>
        <v>21.149344197633386</v>
      </c>
      <c r="C48" s="90">
        <f>IF(OR('Tabel 5 Dim F'!C48&lt;5,'Tabel 5.3 Dim Br'!C48&lt;0.5),"-",IFERROR('Tabel 5.3 Dim Br'!C48/'Tabel 5 Dim F'!C48*100,"-"))</f>
        <v>31.824225844930414</v>
      </c>
      <c r="D48" s="90">
        <f>IF(OR('Tabel 5 Dim F'!D48&lt;5,'Tabel 5.3 Dim Br'!D48&lt;0.5),"-",IFERROR('Tabel 5.3 Dim Br'!D48/'Tabel 5 Dim F'!D48*100,"-"))</f>
        <v>15.723324031268387</v>
      </c>
      <c r="E48" s="90">
        <f>IF(OR('Tabel 5 Dim F'!E48&lt;5,'Tabel 5.3 Dim Br'!E48&lt;0.5),"-",IFERROR('Tabel 5.3 Dim Br'!E48/'Tabel 5 Dim F'!E48*100,"-"))</f>
        <v>12.805418842224745</v>
      </c>
      <c r="F48" s="90">
        <f>IF(OR('Tabel 5 Dim F'!F48&lt;5,'Tabel 5.3 Dim Br'!F48&lt;0.5),"-",IFERROR('Tabel 5.3 Dim Br'!F48/'Tabel 5 Dim F'!F48*100,"-"))</f>
        <v>7.7992685519880904</v>
      </c>
      <c r="G48" s="90">
        <f>IF(OR('Tabel 5 Dim F'!G48&lt;5,'Tabel 5.3 Dim Br'!G48&lt;0.5),"-",IFERROR('Tabel 5.3 Dim Br'!G48/'Tabel 5 Dim F'!G48*100,"-"))</f>
        <v>10.262881598793362</v>
      </c>
      <c r="H48" s="90">
        <f>IF(OR('Tabel 5 Dim F'!H48&lt;5,'Tabel 5.3 Dim Br'!H48&lt;0.5),"-",IFERROR('Tabel 5.3 Dim Br'!H48/'Tabel 5 Dim F'!H48*100,"-"))</f>
        <v>6.6601424546905834</v>
      </c>
      <c r="I48" s="90">
        <f>IF(OR('Tabel 5 Dim F'!I48&lt;5,'Tabel 5.3 Dim Br'!I48&lt;0.5),"-",IFERROR('Tabel 5.3 Dim Br'!I48/'Tabel 5 Dim F'!I48*100,"-"))</f>
        <v>7.0562166233766224</v>
      </c>
    </row>
    <row r="49" spans="1:9" ht="15.75" customHeight="1" x14ac:dyDescent="0.2">
      <c r="A49" s="27"/>
      <c r="B49" s="46"/>
      <c r="C49" s="46"/>
      <c r="D49" s="46"/>
      <c r="E49" s="46"/>
      <c r="F49" s="46"/>
      <c r="G49" s="46"/>
      <c r="H49" s="69"/>
      <c r="I49" s="69"/>
    </row>
    <row r="50" spans="1:9" ht="15.75" customHeight="1" x14ac:dyDescent="0.2">
      <c r="A50" s="88" t="s">
        <v>60</v>
      </c>
      <c r="B50" s="92">
        <f>IF(OR('Tabel 5 Dim F'!B50&lt;5,'Tabel 5.3 Dim Br'!B50&lt;0.5),"-",IFERROR('Tabel 5.3 Dim Br'!B50/'Tabel 5 Dim F'!B50*100,"-"))</f>
        <v>15.026517199017198</v>
      </c>
      <c r="C50" s="92">
        <f>IF(OR('Tabel 5 Dim F'!C50&lt;5,'Tabel 5.3 Dim Br'!C50&lt;0.5),"-",IFERROR('Tabel 5.3 Dim Br'!C50/'Tabel 5 Dim F'!C50*100,"-"))</f>
        <v>21.427901785714283</v>
      </c>
      <c r="D50" s="92">
        <f>IF(OR('Tabel 5 Dim F'!D50&lt;5,'Tabel 5.3 Dim Br'!D50&lt;0.5),"-",IFERROR('Tabel 5.3 Dim Br'!D50/'Tabel 5 Dim F'!D50*100,"-"))</f>
        <v>10.663498087222646</v>
      </c>
      <c r="E50" s="92">
        <f>IF(OR('Tabel 5 Dim F'!E50&lt;5,'Tabel 5.3 Dim Br'!E50&lt;0.5),"-",IFERROR('Tabel 5.3 Dim Br'!E50/'Tabel 5 Dim F'!E50*100,"-"))</f>
        <v>4.5563522458628842</v>
      </c>
      <c r="F50" s="92">
        <f>IF(OR('Tabel 5 Dim F'!F50&lt;5,'Tabel 5.3 Dim Br'!F50&lt;0.5),"-",IFERROR('Tabel 5.3 Dim Br'!F50/'Tabel 5 Dim F'!F50*100,"-"))</f>
        <v>4.7855782608695652</v>
      </c>
      <c r="G50" s="92">
        <f>IF(OR('Tabel 5 Dim F'!G50&lt;5,'Tabel 5.3 Dim Br'!G50&lt;0.5),"-",IFERROR('Tabel 5.3 Dim Br'!G50/'Tabel 5 Dim F'!G50*100,"-"))</f>
        <v>3.7115645645645645</v>
      </c>
      <c r="H50" s="92">
        <f>IF(OR('Tabel 5 Dim F'!H50&lt;5,'Tabel 5.3 Dim Br'!H50&lt;0.5),"-",IFERROR('Tabel 5.3 Dim Br'!H50/'Tabel 5 Dim F'!H50*100,"-"))</f>
        <v>2.62223037037037</v>
      </c>
      <c r="I50" s="92">
        <f>IF(OR('Tabel 5 Dim F'!I50&lt;5,'Tabel 5.3 Dim Br'!I50&lt;0.5),"-",IFERROR('Tabel 5.3 Dim Br'!I50/'Tabel 5 Dim F'!I50*100,"-"))</f>
        <v>5.4610265060240959</v>
      </c>
    </row>
    <row r="51" spans="1:9" ht="15.75" customHeight="1" x14ac:dyDescent="0.2">
      <c r="A51" s="83" t="s">
        <v>61</v>
      </c>
      <c r="B51" s="93">
        <f>IF(OR('Tabel 5 Dim F'!B51&lt;5,'Tabel 5.3 Dim Br'!B51&lt;0.5),"-",IFERROR('Tabel 5.3 Dim Br'!B51/'Tabel 5 Dim F'!B51*100,"-"))</f>
        <v>24.717241982507289</v>
      </c>
      <c r="C51" s="93">
        <f>IF(OR('Tabel 5 Dim F'!C51&lt;5,'Tabel 5.3 Dim Br'!C51&lt;0.5),"-",IFERROR('Tabel 5.3 Dim Br'!C51/'Tabel 5 Dim F'!C51*100,"-"))</f>
        <v>47.478749999999998</v>
      </c>
      <c r="D51" s="93">
        <f>IF(OR('Tabel 5 Dim F'!D51&lt;5,'Tabel 5.3 Dim Br'!D51&lt;0.5),"-",IFERROR('Tabel 5.3 Dim Br'!D51/'Tabel 5 Dim F'!D51*100,"-"))</f>
        <v>25.121402082300449</v>
      </c>
      <c r="E51" s="93">
        <f>IF(OR('Tabel 5 Dim F'!E51&lt;5,'Tabel 5.3 Dim Br'!E51&lt;0.5),"-",IFERROR('Tabel 5.3 Dim Br'!E51/'Tabel 5 Dim F'!E51*100,"-"))</f>
        <v>21.929691358024691</v>
      </c>
      <c r="F51" s="93">
        <f>IF(OR('Tabel 5 Dim F'!F51&lt;5,'Tabel 5.3 Dim Br'!F51&lt;0.5),"-",IFERROR('Tabel 5.3 Dim Br'!F51/'Tabel 5 Dim F'!F51*100,"-"))</f>
        <v>16.101914330218069</v>
      </c>
      <c r="G51" s="93">
        <f>IF(OR('Tabel 5 Dim F'!G51&lt;5,'Tabel 5.3 Dim Br'!G51&lt;0.5),"-",IFERROR('Tabel 5.3 Dim Br'!G51/'Tabel 5 Dim F'!G51*100,"-"))</f>
        <v>17.68020679468242</v>
      </c>
      <c r="H51" s="93">
        <f>IF(OR('Tabel 5 Dim F'!H51&lt;5,'Tabel 5.3 Dim Br'!H51&lt;0.5),"-",IFERROR('Tabel 5.3 Dim Br'!H51/'Tabel 5 Dim F'!H51*100,"-"))</f>
        <v>13.090347611202635</v>
      </c>
      <c r="I51" s="93">
        <f>IF(OR('Tabel 5 Dim F'!I51&lt;5,'Tabel 5.3 Dim Br'!I51&lt;0.5),"-",IFERROR('Tabel 5.3 Dim Br'!I51/'Tabel 5 Dim F'!I51*100,"-"))</f>
        <v>11.316421364985162</v>
      </c>
    </row>
    <row r="52" spans="1:9" ht="15.75" customHeight="1" x14ac:dyDescent="0.2">
      <c r="A52" s="79" t="s">
        <v>62</v>
      </c>
      <c r="B52" s="91">
        <f>IF(OR('Tabel 5 Dim F'!B52&lt;5,'Tabel 5.3 Dim Br'!B52&lt;0.5),"-",IFERROR('Tabel 5.3 Dim Br'!B52/'Tabel 5 Dim F'!B52*100,"-"))</f>
        <v>20.080810483870966</v>
      </c>
      <c r="C52" s="91">
        <f>IF(OR('Tabel 5 Dim F'!C52&lt;5,'Tabel 5.3 Dim Br'!C52&lt;0.5),"-",IFERROR('Tabel 5.3 Dim Br'!C52/'Tabel 5 Dim F'!C52*100,"-"))</f>
        <v>26.812686178861789</v>
      </c>
      <c r="D52" s="91">
        <f>IF(OR('Tabel 5 Dim F'!D52&lt;5,'Tabel 5.3 Dim Br'!D52&lt;0.5),"-",IFERROR('Tabel 5.3 Dim Br'!D52/'Tabel 5 Dim F'!D52*100,"-"))</f>
        <v>10.497047922437673</v>
      </c>
      <c r="E52" s="91">
        <f>IF(OR('Tabel 5 Dim F'!E52&lt;5,'Tabel 5.3 Dim Br'!E52&lt;0.5),"-",IFERROR('Tabel 5.3 Dim Br'!E52/'Tabel 5 Dim F'!E52*100,"-"))</f>
        <v>14.068928767123287</v>
      </c>
      <c r="F52" s="91">
        <f>IF(OR('Tabel 5 Dim F'!F52&lt;5,'Tabel 5.3 Dim Br'!F52&lt;0.5),"-",IFERROR('Tabel 5.3 Dim Br'!F52/'Tabel 5 Dim F'!F52*100,"-"))</f>
        <v>5.8240222222222222</v>
      </c>
      <c r="G52" s="91">
        <f>IF(OR('Tabel 5 Dim F'!G52&lt;5,'Tabel 5.3 Dim Br'!G52&lt;0.5),"-",IFERROR('Tabel 5.3 Dim Br'!G52/'Tabel 5 Dim F'!G52*100,"-"))</f>
        <v>8.0059677419354838</v>
      </c>
      <c r="H52" s="91">
        <f>IF(OR('Tabel 5 Dim F'!H52&lt;5,'Tabel 5.3 Dim Br'!H52&lt;0.5),"-",IFERROR('Tabel 5.3 Dim Br'!H52/'Tabel 5 Dim F'!H52*100,"-"))</f>
        <v>3.5994106757173712</v>
      </c>
      <c r="I52" s="91">
        <f>IF(OR('Tabel 5 Dim F'!I52&lt;5,'Tabel 5.3 Dim Br'!I52&lt;0.5),"-",IFERROR('Tabel 5.3 Dim Br'!I52/'Tabel 5 Dim F'!I52*100,"-"))</f>
        <v>5.8559147982062782</v>
      </c>
    </row>
    <row r="53" spans="1:9" x14ac:dyDescent="0.2">
      <c r="A53" t="s">
        <v>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19"/>
  <dimension ref="A1:V737"/>
  <sheetViews>
    <sheetView showGridLines="0" topLeftCell="A4" zoomScaleNormal="100" workbookViewId="0">
      <selection activeCell="B38" sqref="B38"/>
    </sheetView>
  </sheetViews>
  <sheetFormatPr defaultRowHeight="12.75" x14ac:dyDescent="0.2"/>
  <cols>
    <col min="1" max="1" width="17.140625" style="27" customWidth="1"/>
    <col min="2" max="5" width="9.7109375" customWidth="1"/>
    <col min="6" max="6" width="9.7109375" style="53" customWidth="1"/>
    <col min="7" max="9" width="9.7109375" customWidth="1"/>
    <col min="10" max="10" width="1.140625" style="1" customWidth="1"/>
    <col min="11" max="11" width="9.7109375" customWidth="1"/>
  </cols>
  <sheetData>
    <row r="1" spans="1:22" s="24" customFormat="1" ht="15.75" customHeight="1" x14ac:dyDescent="0.2">
      <c r="J1" s="60"/>
    </row>
    <row r="2" spans="1:22" s="24" customFormat="1" ht="15.75" customHeight="1" x14ac:dyDescent="0.2">
      <c r="J2" s="60"/>
    </row>
    <row r="3" spans="1:22" s="24" customFormat="1" ht="15.75" customHeight="1" x14ac:dyDescent="0.25">
      <c r="A3" s="180" t="s">
        <v>193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22" s="24" customFormat="1" ht="15.75" customHeight="1" x14ac:dyDescent="0.25">
      <c r="A4" s="16"/>
      <c r="F4" s="51"/>
      <c r="J4" s="60"/>
    </row>
    <row r="5" spans="1:22" s="24" customFormat="1" ht="15.75" customHeight="1" x14ac:dyDescent="0.25">
      <c r="A5" s="16"/>
      <c r="F5" s="51"/>
      <c r="J5" s="60"/>
    </row>
    <row r="6" spans="1:22" s="27" customFormat="1" ht="15.75" customHeight="1" x14ac:dyDescent="0.2">
      <c r="B6" s="45" t="s">
        <v>79</v>
      </c>
      <c r="C6" s="45" t="s">
        <v>144</v>
      </c>
      <c r="D6" s="45" t="s">
        <v>145</v>
      </c>
      <c r="E6" s="45" t="s">
        <v>78</v>
      </c>
      <c r="F6" s="67" t="s">
        <v>146</v>
      </c>
      <c r="G6" s="45" t="s">
        <v>77</v>
      </c>
      <c r="H6" s="45" t="s">
        <v>147</v>
      </c>
      <c r="I6" s="45" t="s">
        <v>141</v>
      </c>
      <c r="J6" s="118"/>
      <c r="K6" s="45" t="s">
        <v>84</v>
      </c>
      <c r="V6" s="29"/>
    </row>
    <row r="7" spans="1:22" s="27" customFormat="1" ht="15.75" customHeight="1" x14ac:dyDescent="0.2">
      <c r="B7" s="45" t="s">
        <v>143</v>
      </c>
      <c r="C7" s="45" t="s">
        <v>143</v>
      </c>
      <c r="D7" s="45" t="s">
        <v>143</v>
      </c>
      <c r="E7" s="45" t="s">
        <v>143</v>
      </c>
      <c r="F7" s="67"/>
      <c r="G7" s="45"/>
      <c r="H7" s="45" t="s">
        <v>86</v>
      </c>
      <c r="I7" s="45"/>
      <c r="J7" s="118"/>
      <c r="K7" s="45" t="s">
        <v>85</v>
      </c>
      <c r="V7" s="29"/>
    </row>
    <row r="8" spans="1:22" s="27" customFormat="1" ht="15.75" hidden="1" customHeight="1" x14ac:dyDescent="0.2">
      <c r="B8" s="44"/>
      <c r="C8" s="29"/>
      <c r="D8" s="29"/>
      <c r="E8" s="29"/>
      <c r="F8" s="52"/>
      <c r="G8" s="29"/>
      <c r="H8" s="29"/>
      <c r="I8" s="29"/>
      <c r="J8" s="59"/>
      <c r="K8" s="29"/>
      <c r="V8" s="29"/>
    </row>
    <row r="9" spans="1:22" ht="15.75" customHeight="1" x14ac:dyDescent="0.2">
      <c r="A9" s="79" t="s">
        <v>207</v>
      </c>
      <c r="B9" s="80">
        <v>4307</v>
      </c>
      <c r="C9" s="80">
        <v>985</v>
      </c>
      <c r="D9" s="80">
        <v>4778</v>
      </c>
      <c r="E9" s="80">
        <v>2173</v>
      </c>
      <c r="F9" s="80">
        <v>1794</v>
      </c>
      <c r="G9" s="80">
        <v>2450</v>
      </c>
      <c r="H9" s="80">
        <v>18782</v>
      </c>
      <c r="I9" s="80">
        <v>36</v>
      </c>
      <c r="J9" s="102"/>
      <c r="K9" s="80">
        <v>35635</v>
      </c>
      <c r="L9" s="32"/>
      <c r="M9" s="32"/>
      <c r="V9" s="29"/>
    </row>
    <row r="10" spans="1:22" ht="15.75" customHeight="1" x14ac:dyDescent="0.2">
      <c r="A10" s="88" t="s">
        <v>208</v>
      </c>
      <c r="B10" s="89">
        <v>1473</v>
      </c>
      <c r="C10" s="89">
        <v>1740</v>
      </c>
      <c r="D10" s="89">
        <v>7302</v>
      </c>
      <c r="E10" s="89">
        <v>4245</v>
      </c>
      <c r="F10" s="89">
        <v>3394</v>
      </c>
      <c r="G10" s="89">
        <v>3971</v>
      </c>
      <c r="H10" s="89">
        <v>12469</v>
      </c>
      <c r="I10" s="89">
        <v>61</v>
      </c>
      <c r="J10" s="102"/>
      <c r="K10" s="89">
        <v>34881</v>
      </c>
      <c r="V10" s="29"/>
    </row>
    <row r="11" spans="1:22" ht="15.75" customHeight="1" x14ac:dyDescent="0.2">
      <c r="A11" s="83" t="s">
        <v>209</v>
      </c>
      <c r="B11" s="84">
        <v>1708</v>
      </c>
      <c r="C11" s="84">
        <v>450</v>
      </c>
      <c r="D11" s="84">
        <v>3530</v>
      </c>
      <c r="E11" s="84">
        <v>1107</v>
      </c>
      <c r="F11" s="84">
        <v>1518</v>
      </c>
      <c r="G11" s="84">
        <v>1469</v>
      </c>
      <c r="H11" s="84">
        <v>12283</v>
      </c>
      <c r="I11" s="84">
        <v>38</v>
      </c>
      <c r="J11" s="102"/>
      <c r="K11" s="84">
        <v>22433</v>
      </c>
      <c r="V11" s="29"/>
    </row>
    <row r="12" spans="1:22" ht="15.75" customHeight="1" x14ac:dyDescent="0.2">
      <c r="A12" s="79" t="s">
        <v>26</v>
      </c>
      <c r="B12" s="80">
        <v>3166</v>
      </c>
      <c r="C12" s="80">
        <v>1243</v>
      </c>
      <c r="D12" s="80">
        <v>8621</v>
      </c>
      <c r="E12" s="80">
        <v>2415</v>
      </c>
      <c r="F12" s="80">
        <v>3592</v>
      </c>
      <c r="G12" s="80">
        <v>3398</v>
      </c>
      <c r="H12" s="80">
        <v>20630</v>
      </c>
      <c r="I12" s="80">
        <v>139</v>
      </c>
      <c r="J12" s="102"/>
      <c r="K12" s="80">
        <v>43578</v>
      </c>
      <c r="V12" s="29"/>
    </row>
    <row r="13" spans="1:22" ht="15.75" customHeight="1" x14ac:dyDescent="0.2">
      <c r="A13" s="88" t="s">
        <v>27</v>
      </c>
      <c r="B13" s="89">
        <v>708</v>
      </c>
      <c r="C13" s="89">
        <v>431</v>
      </c>
      <c r="D13" s="89">
        <v>2929</v>
      </c>
      <c r="E13" s="89">
        <v>767</v>
      </c>
      <c r="F13" s="89">
        <v>1226</v>
      </c>
      <c r="G13" s="89">
        <v>1472</v>
      </c>
      <c r="H13" s="89">
        <v>7112</v>
      </c>
      <c r="I13" s="89">
        <v>38</v>
      </c>
      <c r="J13" s="102"/>
      <c r="K13" s="89">
        <v>14835</v>
      </c>
      <c r="V13" s="29"/>
    </row>
    <row r="14" spans="1:22" ht="15.75" customHeight="1" x14ac:dyDescent="0.2">
      <c r="A14" s="83" t="s">
        <v>28</v>
      </c>
      <c r="B14" s="84">
        <v>103</v>
      </c>
      <c r="C14" s="84">
        <v>37</v>
      </c>
      <c r="D14" s="84">
        <v>578</v>
      </c>
      <c r="E14" s="84">
        <v>72</v>
      </c>
      <c r="F14" s="84">
        <v>154</v>
      </c>
      <c r="G14" s="84">
        <v>157</v>
      </c>
      <c r="H14" s="84">
        <v>1318</v>
      </c>
      <c r="I14" s="84">
        <v>8</v>
      </c>
      <c r="J14" s="102"/>
      <c r="K14" s="84">
        <v>2536</v>
      </c>
      <c r="V14" s="29"/>
    </row>
    <row r="15" spans="1:22" ht="15.75" customHeight="1" x14ac:dyDescent="0.2">
      <c r="A15" s="79" t="s">
        <v>29</v>
      </c>
      <c r="B15" s="80">
        <v>456</v>
      </c>
      <c r="C15" s="80">
        <v>115</v>
      </c>
      <c r="D15" s="80">
        <v>976</v>
      </c>
      <c r="E15" s="80">
        <v>210</v>
      </c>
      <c r="F15" s="80">
        <v>270</v>
      </c>
      <c r="G15" s="80">
        <v>472</v>
      </c>
      <c r="H15" s="80">
        <v>4150</v>
      </c>
      <c r="I15" s="80">
        <v>15</v>
      </c>
      <c r="J15" s="102"/>
      <c r="K15" s="80">
        <v>6739</v>
      </c>
      <c r="V15" s="29"/>
    </row>
    <row r="16" spans="1:22" ht="15.75" customHeight="1" x14ac:dyDescent="0.2">
      <c r="A16" s="88" t="s">
        <v>30</v>
      </c>
      <c r="B16" s="89">
        <v>242</v>
      </c>
      <c r="C16" s="89">
        <v>99</v>
      </c>
      <c r="D16" s="89">
        <v>693</v>
      </c>
      <c r="E16" s="89">
        <v>229</v>
      </c>
      <c r="F16" s="89">
        <v>262</v>
      </c>
      <c r="G16" s="89">
        <v>289</v>
      </c>
      <c r="H16" s="89">
        <v>1911</v>
      </c>
      <c r="I16" s="89">
        <v>15</v>
      </c>
      <c r="J16" s="102"/>
      <c r="K16" s="89">
        <v>3815</v>
      </c>
      <c r="V16" s="29"/>
    </row>
    <row r="17" spans="1:22" ht="15.75" hidden="1" customHeight="1" x14ac:dyDescent="0.2">
      <c r="A17" s="31" t="s">
        <v>31</v>
      </c>
      <c r="B17" s="36">
        <v>120</v>
      </c>
      <c r="C17" s="36">
        <v>204</v>
      </c>
      <c r="D17" s="71">
        <v>326</v>
      </c>
      <c r="E17" s="36">
        <v>214</v>
      </c>
      <c r="F17" s="36">
        <v>146</v>
      </c>
      <c r="G17" s="36">
        <v>435</v>
      </c>
      <c r="H17" s="36">
        <v>871</v>
      </c>
      <c r="I17" s="71">
        <v>10</v>
      </c>
      <c r="J17" s="119"/>
      <c r="K17" s="71">
        <v>2335</v>
      </c>
      <c r="V17" s="29"/>
    </row>
    <row r="18" spans="1:22" ht="15.75" hidden="1" customHeight="1" x14ac:dyDescent="0.2">
      <c r="A18" s="33" t="s">
        <v>32</v>
      </c>
      <c r="B18" s="37">
        <v>15</v>
      </c>
      <c r="C18" s="37">
        <v>11</v>
      </c>
      <c r="D18" s="74">
        <v>42</v>
      </c>
      <c r="E18" s="37">
        <v>33</v>
      </c>
      <c r="F18" s="37">
        <v>35</v>
      </c>
      <c r="G18" s="37">
        <v>94</v>
      </c>
      <c r="H18" s="37">
        <v>495</v>
      </c>
      <c r="I18" s="74">
        <v>5</v>
      </c>
      <c r="J18" s="119"/>
      <c r="K18" s="74">
        <v>734</v>
      </c>
      <c r="V18" s="29"/>
    </row>
    <row r="19" spans="1:22" ht="15.75" hidden="1" customHeight="1" x14ac:dyDescent="0.2">
      <c r="A19" s="31" t="s">
        <v>33</v>
      </c>
      <c r="B19" s="36">
        <v>2</v>
      </c>
      <c r="C19" s="36">
        <v>8</v>
      </c>
      <c r="D19" s="71">
        <v>26</v>
      </c>
      <c r="E19" s="36">
        <v>15</v>
      </c>
      <c r="F19" s="36">
        <v>34</v>
      </c>
      <c r="G19" s="36">
        <v>50</v>
      </c>
      <c r="H19" s="36">
        <v>137</v>
      </c>
      <c r="I19" s="71">
        <v>3</v>
      </c>
      <c r="J19" s="119"/>
      <c r="K19" s="71">
        <v>280</v>
      </c>
      <c r="V19" s="29"/>
    </row>
    <row r="20" spans="1:22" ht="15.75" hidden="1" customHeight="1" x14ac:dyDescent="0.2">
      <c r="A20" s="33" t="s">
        <v>34</v>
      </c>
      <c r="B20" s="37">
        <v>19</v>
      </c>
      <c r="C20" s="37">
        <v>23</v>
      </c>
      <c r="D20" s="74">
        <v>51</v>
      </c>
      <c r="E20" s="37">
        <v>41</v>
      </c>
      <c r="F20" s="37">
        <v>26</v>
      </c>
      <c r="G20" s="37">
        <v>80</v>
      </c>
      <c r="H20" s="37">
        <v>247</v>
      </c>
      <c r="I20" s="74">
        <v>2</v>
      </c>
      <c r="J20" s="119"/>
      <c r="K20" s="74">
        <v>496</v>
      </c>
      <c r="V20" s="29"/>
    </row>
    <row r="21" spans="1:22" ht="15.75" customHeight="1" x14ac:dyDescent="0.2">
      <c r="A21" s="83" t="s">
        <v>35</v>
      </c>
      <c r="B21" s="84">
        <v>156</v>
      </c>
      <c r="C21" s="84">
        <v>246</v>
      </c>
      <c r="D21" s="84">
        <v>445</v>
      </c>
      <c r="E21" s="84">
        <v>303</v>
      </c>
      <c r="F21" s="84">
        <v>241</v>
      </c>
      <c r="G21" s="84">
        <v>659</v>
      </c>
      <c r="H21" s="84">
        <v>1750</v>
      </c>
      <c r="I21" s="84">
        <v>20</v>
      </c>
      <c r="J21" s="102"/>
      <c r="K21" s="84">
        <v>3845</v>
      </c>
      <c r="V21" s="29"/>
    </row>
    <row r="22" spans="1:22" ht="15.75" customHeight="1" x14ac:dyDescent="0.2">
      <c r="A22" s="79" t="s">
        <v>36</v>
      </c>
      <c r="B22" s="80">
        <v>17</v>
      </c>
      <c r="C22" s="80">
        <v>18</v>
      </c>
      <c r="D22" s="80">
        <v>85</v>
      </c>
      <c r="E22" s="80">
        <v>39</v>
      </c>
      <c r="F22" s="80">
        <v>15</v>
      </c>
      <c r="G22" s="80">
        <v>41</v>
      </c>
      <c r="H22" s="80">
        <v>165</v>
      </c>
      <c r="I22" s="80">
        <v>0</v>
      </c>
      <c r="J22" s="102"/>
      <c r="K22" s="80">
        <v>381</v>
      </c>
      <c r="V22" s="29"/>
    </row>
    <row r="23" spans="1:22" ht="15.75" customHeight="1" x14ac:dyDescent="0.2">
      <c r="A23" s="88" t="s">
        <v>37</v>
      </c>
      <c r="B23" s="89">
        <v>6</v>
      </c>
      <c r="C23" s="89">
        <v>5</v>
      </c>
      <c r="D23" s="89">
        <v>36</v>
      </c>
      <c r="E23" s="89">
        <v>15</v>
      </c>
      <c r="F23" s="89">
        <v>21</v>
      </c>
      <c r="G23" s="89">
        <v>65</v>
      </c>
      <c r="H23" s="89">
        <v>341</v>
      </c>
      <c r="I23" s="89">
        <v>1</v>
      </c>
      <c r="J23" s="102"/>
      <c r="K23" s="89">
        <v>490</v>
      </c>
      <c r="V23" s="29"/>
    </row>
    <row r="24" spans="1:22" ht="15.75" customHeight="1" x14ac:dyDescent="0.2">
      <c r="A24" s="83" t="s">
        <v>38</v>
      </c>
      <c r="B24" s="84">
        <v>203</v>
      </c>
      <c r="C24" s="84">
        <v>174</v>
      </c>
      <c r="D24" s="84">
        <v>244</v>
      </c>
      <c r="E24" s="84">
        <v>297</v>
      </c>
      <c r="F24" s="84">
        <v>157</v>
      </c>
      <c r="G24" s="84">
        <v>426</v>
      </c>
      <c r="H24" s="84">
        <v>1033</v>
      </c>
      <c r="I24" s="84">
        <v>16</v>
      </c>
      <c r="J24" s="102"/>
      <c r="K24" s="84">
        <v>2562</v>
      </c>
      <c r="V24" s="29"/>
    </row>
    <row r="25" spans="1:22" ht="15.75" customHeight="1" x14ac:dyDescent="0.2">
      <c r="A25" s="79" t="s">
        <v>39</v>
      </c>
      <c r="B25" s="80">
        <v>121</v>
      </c>
      <c r="C25" s="80">
        <v>81</v>
      </c>
      <c r="D25" s="80">
        <v>372</v>
      </c>
      <c r="E25" s="80">
        <v>210</v>
      </c>
      <c r="F25" s="80">
        <v>310</v>
      </c>
      <c r="G25" s="80">
        <v>611</v>
      </c>
      <c r="H25" s="80">
        <v>4005</v>
      </c>
      <c r="I25" s="80">
        <v>7</v>
      </c>
      <c r="J25" s="102"/>
      <c r="K25" s="80">
        <v>5792</v>
      </c>
      <c r="V25" s="29"/>
    </row>
    <row r="26" spans="1:22" ht="15.75" customHeight="1" x14ac:dyDescent="0.2">
      <c r="A26" s="88" t="s">
        <v>40</v>
      </c>
      <c r="B26" s="89">
        <v>892</v>
      </c>
      <c r="C26" s="89">
        <v>387</v>
      </c>
      <c r="D26" s="89">
        <v>2894</v>
      </c>
      <c r="E26" s="89">
        <v>860</v>
      </c>
      <c r="F26" s="89">
        <v>1390</v>
      </c>
      <c r="G26" s="89">
        <v>740</v>
      </c>
      <c r="H26" s="89">
        <v>5515</v>
      </c>
      <c r="I26" s="89">
        <v>38</v>
      </c>
      <c r="J26" s="102"/>
      <c r="K26" s="89">
        <v>12798</v>
      </c>
      <c r="V26" s="29"/>
    </row>
    <row r="27" spans="1:22" ht="15.75" customHeight="1" x14ac:dyDescent="0.2">
      <c r="A27" s="83" t="s">
        <v>41</v>
      </c>
      <c r="B27" s="84">
        <v>111</v>
      </c>
      <c r="C27" s="84">
        <v>88</v>
      </c>
      <c r="D27" s="84">
        <v>487</v>
      </c>
      <c r="E27" s="84">
        <v>188</v>
      </c>
      <c r="F27" s="84">
        <v>108</v>
      </c>
      <c r="G27" s="84">
        <v>174</v>
      </c>
      <c r="H27" s="84">
        <v>855</v>
      </c>
      <c r="I27" s="84">
        <v>9</v>
      </c>
      <c r="J27" s="102"/>
      <c r="K27" s="84">
        <v>2040</v>
      </c>
      <c r="V27" s="29"/>
    </row>
    <row r="28" spans="1:22" ht="15.75" customHeight="1" x14ac:dyDescent="0.2">
      <c r="A28" s="79" t="s">
        <v>42</v>
      </c>
      <c r="B28" s="80">
        <v>138</v>
      </c>
      <c r="C28" s="80">
        <v>105</v>
      </c>
      <c r="D28" s="80">
        <v>1566</v>
      </c>
      <c r="E28" s="80">
        <v>217</v>
      </c>
      <c r="F28" s="80">
        <v>153</v>
      </c>
      <c r="G28" s="80">
        <v>242</v>
      </c>
      <c r="H28" s="80">
        <v>3662</v>
      </c>
      <c r="I28" s="80">
        <v>14</v>
      </c>
      <c r="J28" s="102"/>
      <c r="K28" s="80">
        <v>6127</v>
      </c>
      <c r="V28" s="29"/>
    </row>
    <row r="29" spans="1:22" ht="15.75" customHeight="1" x14ac:dyDescent="0.2">
      <c r="A29" s="88" t="s">
        <v>43</v>
      </c>
      <c r="B29" s="89">
        <v>233</v>
      </c>
      <c r="C29" s="89">
        <v>52</v>
      </c>
      <c r="D29" s="89">
        <v>145</v>
      </c>
      <c r="E29" s="89">
        <v>85</v>
      </c>
      <c r="F29" s="89">
        <v>63</v>
      </c>
      <c r="G29" s="89">
        <v>75</v>
      </c>
      <c r="H29" s="89">
        <v>189</v>
      </c>
      <c r="I29" s="89">
        <v>1</v>
      </c>
      <c r="J29" s="102"/>
      <c r="K29" s="89">
        <v>845</v>
      </c>
      <c r="V29" s="29"/>
    </row>
    <row r="30" spans="1:22" ht="15.75" customHeight="1" x14ac:dyDescent="0.2">
      <c r="A30" s="83" t="s">
        <v>44</v>
      </c>
      <c r="B30" s="84">
        <v>294</v>
      </c>
      <c r="C30" s="84">
        <v>130</v>
      </c>
      <c r="D30" s="84">
        <v>324</v>
      </c>
      <c r="E30" s="84">
        <v>232</v>
      </c>
      <c r="F30" s="84">
        <v>183</v>
      </c>
      <c r="G30" s="84">
        <v>378</v>
      </c>
      <c r="H30" s="84">
        <v>1564</v>
      </c>
      <c r="I30" s="84">
        <v>13</v>
      </c>
      <c r="J30" s="102"/>
      <c r="K30" s="84">
        <v>3143</v>
      </c>
      <c r="V30" s="29"/>
    </row>
    <row r="31" spans="1:22" ht="15.75" customHeight="1" x14ac:dyDescent="0.2">
      <c r="A31" s="79" t="s">
        <v>45</v>
      </c>
      <c r="B31" s="80">
        <v>96</v>
      </c>
      <c r="C31" s="80">
        <v>46</v>
      </c>
      <c r="D31" s="80">
        <v>139</v>
      </c>
      <c r="E31" s="80">
        <v>98</v>
      </c>
      <c r="F31" s="80">
        <v>90</v>
      </c>
      <c r="G31" s="80">
        <v>95</v>
      </c>
      <c r="H31" s="80">
        <v>288</v>
      </c>
      <c r="I31" s="80">
        <v>4</v>
      </c>
      <c r="J31" s="102"/>
      <c r="K31" s="80">
        <v>857</v>
      </c>
      <c r="V31" s="29"/>
    </row>
    <row r="32" spans="1:22" ht="15.75" customHeight="1" x14ac:dyDescent="0.2">
      <c r="A32" s="88" t="s">
        <v>46</v>
      </c>
      <c r="B32" s="89">
        <v>151</v>
      </c>
      <c r="C32" s="89">
        <v>121</v>
      </c>
      <c r="D32" s="89">
        <v>321</v>
      </c>
      <c r="E32" s="89">
        <v>193</v>
      </c>
      <c r="F32" s="89">
        <v>113</v>
      </c>
      <c r="G32" s="89">
        <v>212</v>
      </c>
      <c r="H32" s="89">
        <v>549</v>
      </c>
      <c r="I32" s="89">
        <v>9</v>
      </c>
      <c r="J32" s="102"/>
      <c r="K32" s="89">
        <v>1680</v>
      </c>
      <c r="V32" s="29"/>
    </row>
    <row r="33" spans="1:22" ht="15.75" customHeight="1" x14ac:dyDescent="0.2">
      <c r="A33" s="83" t="s">
        <v>47</v>
      </c>
      <c r="B33" s="84">
        <v>766</v>
      </c>
      <c r="C33" s="84">
        <v>294</v>
      </c>
      <c r="D33" s="84">
        <v>2107</v>
      </c>
      <c r="E33" s="84">
        <v>521</v>
      </c>
      <c r="F33" s="84">
        <v>628</v>
      </c>
      <c r="G33" s="84">
        <v>642</v>
      </c>
      <c r="H33" s="84">
        <v>3808</v>
      </c>
      <c r="I33" s="84">
        <v>33</v>
      </c>
      <c r="J33" s="102"/>
      <c r="K33" s="84">
        <v>8854</v>
      </c>
      <c r="V33" s="29"/>
    </row>
    <row r="34" spans="1:22" ht="15.75" customHeight="1" x14ac:dyDescent="0.2">
      <c r="A34" s="79" t="s">
        <v>48</v>
      </c>
      <c r="B34" s="80">
        <v>736</v>
      </c>
      <c r="C34" s="80">
        <v>429</v>
      </c>
      <c r="D34" s="80">
        <v>2603</v>
      </c>
      <c r="E34" s="80">
        <v>818</v>
      </c>
      <c r="F34" s="80">
        <v>675</v>
      </c>
      <c r="G34" s="80">
        <v>1239</v>
      </c>
      <c r="H34" s="80">
        <v>9981</v>
      </c>
      <c r="I34" s="80">
        <v>34</v>
      </c>
      <c r="J34" s="102"/>
      <c r="K34" s="80">
        <v>16609</v>
      </c>
      <c r="V34" s="29"/>
    </row>
    <row r="35" spans="1:22" ht="15.75" customHeight="1" x14ac:dyDescent="0.2">
      <c r="A35" s="88" t="s">
        <v>49</v>
      </c>
      <c r="B35" s="89">
        <v>482</v>
      </c>
      <c r="C35" s="89">
        <v>185</v>
      </c>
      <c r="D35" s="89">
        <v>1480</v>
      </c>
      <c r="E35" s="89">
        <v>434</v>
      </c>
      <c r="F35" s="89">
        <v>613</v>
      </c>
      <c r="G35" s="89">
        <v>612</v>
      </c>
      <c r="H35" s="89">
        <v>5776</v>
      </c>
      <c r="I35" s="89">
        <v>11</v>
      </c>
      <c r="J35" s="102"/>
      <c r="K35" s="89">
        <v>9696</v>
      </c>
      <c r="V35" s="29"/>
    </row>
    <row r="36" spans="1:22" ht="15.75" customHeight="1" x14ac:dyDescent="0.2">
      <c r="A36" s="83" t="s">
        <v>50</v>
      </c>
      <c r="B36" s="84">
        <v>1563</v>
      </c>
      <c r="C36" s="84">
        <v>519</v>
      </c>
      <c r="D36" s="84">
        <v>3534</v>
      </c>
      <c r="E36" s="84">
        <v>1235</v>
      </c>
      <c r="F36" s="84">
        <v>1657</v>
      </c>
      <c r="G36" s="84">
        <v>2202</v>
      </c>
      <c r="H36" s="84">
        <v>17897</v>
      </c>
      <c r="I36" s="84">
        <v>55</v>
      </c>
      <c r="J36" s="102"/>
      <c r="K36" s="84">
        <v>29055</v>
      </c>
      <c r="V36" s="29"/>
    </row>
    <row r="37" spans="1:22" ht="15.75" customHeight="1" x14ac:dyDescent="0.2">
      <c r="A37" s="79" t="s">
        <v>51</v>
      </c>
      <c r="B37" s="80">
        <v>2368</v>
      </c>
      <c r="C37" s="80">
        <v>948</v>
      </c>
      <c r="D37" s="80">
        <v>7683</v>
      </c>
      <c r="E37" s="80">
        <v>2335</v>
      </c>
      <c r="F37" s="80">
        <v>2072</v>
      </c>
      <c r="G37" s="80">
        <v>2466</v>
      </c>
      <c r="H37" s="80">
        <v>21862</v>
      </c>
      <c r="I37" s="80">
        <v>39</v>
      </c>
      <c r="J37" s="102"/>
      <c r="K37" s="80">
        <v>40186</v>
      </c>
      <c r="V37" s="29"/>
    </row>
    <row r="38" spans="1:22" ht="15.75" customHeight="1" x14ac:dyDescent="0.2">
      <c r="A38" s="88" t="s">
        <v>52</v>
      </c>
      <c r="B38" s="89">
        <v>463</v>
      </c>
      <c r="C38" s="89">
        <v>316</v>
      </c>
      <c r="D38" s="89">
        <v>1222</v>
      </c>
      <c r="E38" s="89">
        <v>624</v>
      </c>
      <c r="F38" s="89">
        <v>442</v>
      </c>
      <c r="G38" s="89">
        <v>579</v>
      </c>
      <c r="H38" s="89">
        <v>2656</v>
      </c>
      <c r="I38" s="89">
        <v>14</v>
      </c>
      <c r="J38" s="102"/>
      <c r="K38" s="89">
        <v>6372</v>
      </c>
      <c r="V38" s="29"/>
    </row>
    <row r="39" spans="1:22" ht="15.75" customHeight="1" x14ac:dyDescent="0.2">
      <c r="A39" s="83" t="s">
        <v>53</v>
      </c>
      <c r="B39" s="84">
        <v>327</v>
      </c>
      <c r="C39" s="84">
        <v>167</v>
      </c>
      <c r="D39" s="84">
        <v>806</v>
      </c>
      <c r="E39" s="84">
        <v>459</v>
      </c>
      <c r="F39" s="84">
        <v>263</v>
      </c>
      <c r="G39" s="84">
        <v>497</v>
      </c>
      <c r="H39" s="84">
        <v>2408</v>
      </c>
      <c r="I39" s="84">
        <v>8</v>
      </c>
      <c r="J39" s="102"/>
      <c r="K39" s="84">
        <v>4982</v>
      </c>
      <c r="V39" s="29"/>
    </row>
    <row r="40" spans="1:22" ht="15.75" customHeight="1" x14ac:dyDescent="0.2">
      <c r="A40" s="79" t="s">
        <v>54</v>
      </c>
      <c r="B40" s="80">
        <v>364</v>
      </c>
      <c r="C40" s="80">
        <v>218</v>
      </c>
      <c r="D40" s="80">
        <v>1255</v>
      </c>
      <c r="E40" s="80">
        <v>446</v>
      </c>
      <c r="F40" s="80">
        <v>423</v>
      </c>
      <c r="G40" s="80">
        <v>626</v>
      </c>
      <c r="H40" s="80">
        <v>3866</v>
      </c>
      <c r="I40" s="80">
        <v>19</v>
      </c>
      <c r="J40" s="102"/>
      <c r="K40" s="80">
        <v>7270</v>
      </c>
      <c r="V40" s="29"/>
    </row>
    <row r="41" spans="1:22" ht="15.75" customHeight="1" x14ac:dyDescent="0.2">
      <c r="A41" s="88" t="s">
        <v>214</v>
      </c>
      <c r="B41" s="89">
        <v>1018</v>
      </c>
      <c r="C41" s="89">
        <v>739</v>
      </c>
      <c r="D41" s="89">
        <v>2484</v>
      </c>
      <c r="E41" s="89">
        <v>842</v>
      </c>
      <c r="F41" s="89">
        <v>1005</v>
      </c>
      <c r="G41" s="89">
        <v>1296</v>
      </c>
      <c r="H41" s="89">
        <v>2830</v>
      </c>
      <c r="I41" s="89">
        <v>35</v>
      </c>
      <c r="J41" s="102"/>
      <c r="K41" s="89">
        <v>10307</v>
      </c>
      <c r="V41" s="29"/>
    </row>
    <row r="42" spans="1:22" ht="15.75" customHeight="1" x14ac:dyDescent="0.2">
      <c r="A42" s="83" t="s">
        <v>55</v>
      </c>
      <c r="B42" s="84">
        <v>627</v>
      </c>
      <c r="C42" s="84">
        <v>89</v>
      </c>
      <c r="D42" s="84">
        <v>1230</v>
      </c>
      <c r="E42" s="84">
        <v>278</v>
      </c>
      <c r="F42" s="84">
        <v>239</v>
      </c>
      <c r="G42" s="84">
        <v>277</v>
      </c>
      <c r="H42" s="84">
        <v>3176</v>
      </c>
      <c r="I42" s="84">
        <v>3</v>
      </c>
      <c r="J42" s="102"/>
      <c r="K42" s="84">
        <v>5958</v>
      </c>
      <c r="V42" s="29"/>
    </row>
    <row r="43" spans="1:22" ht="15.75" customHeight="1" x14ac:dyDescent="0.2">
      <c r="A43" s="79" t="s">
        <v>56</v>
      </c>
      <c r="B43" s="80">
        <v>69</v>
      </c>
      <c r="C43" s="80">
        <v>38</v>
      </c>
      <c r="D43" s="80">
        <v>202</v>
      </c>
      <c r="E43" s="80">
        <v>91</v>
      </c>
      <c r="F43" s="80">
        <v>76</v>
      </c>
      <c r="G43" s="80">
        <v>108</v>
      </c>
      <c r="H43" s="80">
        <v>858</v>
      </c>
      <c r="I43" s="80">
        <v>4</v>
      </c>
      <c r="J43" s="102"/>
      <c r="K43" s="80">
        <v>1495</v>
      </c>
      <c r="V43" s="29"/>
    </row>
    <row r="44" spans="1:22" ht="15.75" customHeight="1" x14ac:dyDescent="0.2">
      <c r="A44" s="88" t="s">
        <v>57</v>
      </c>
      <c r="B44" s="89">
        <v>303</v>
      </c>
      <c r="C44" s="89">
        <v>103</v>
      </c>
      <c r="D44" s="89">
        <v>948</v>
      </c>
      <c r="E44" s="89">
        <v>196</v>
      </c>
      <c r="F44" s="89">
        <v>398</v>
      </c>
      <c r="G44" s="89">
        <v>321</v>
      </c>
      <c r="H44" s="89">
        <v>2272</v>
      </c>
      <c r="I44" s="89">
        <v>10</v>
      </c>
      <c r="J44" s="102"/>
      <c r="K44" s="89">
        <v>4599</v>
      </c>
      <c r="V44" s="29"/>
    </row>
    <row r="45" spans="1:22" ht="15.75" customHeight="1" x14ac:dyDescent="0.2">
      <c r="A45" s="83" t="s">
        <v>58</v>
      </c>
      <c r="B45" s="84">
        <v>385</v>
      </c>
      <c r="C45" s="84">
        <v>153</v>
      </c>
      <c r="D45" s="84">
        <v>967</v>
      </c>
      <c r="E45" s="84">
        <v>304</v>
      </c>
      <c r="F45" s="84">
        <v>310</v>
      </c>
      <c r="G45" s="84">
        <v>304</v>
      </c>
      <c r="H45" s="84">
        <v>2021</v>
      </c>
      <c r="I45" s="84">
        <v>6</v>
      </c>
      <c r="J45" s="102"/>
      <c r="K45" s="84">
        <v>4534</v>
      </c>
      <c r="V45" s="29"/>
    </row>
    <row r="46" spans="1:22" ht="15.75" customHeight="1" x14ac:dyDescent="0.2">
      <c r="A46" s="79" t="s">
        <v>59</v>
      </c>
      <c r="B46" s="80">
        <v>1403</v>
      </c>
      <c r="C46" s="80">
        <v>683</v>
      </c>
      <c r="D46" s="80">
        <v>3530</v>
      </c>
      <c r="E46" s="80">
        <v>1609</v>
      </c>
      <c r="F46" s="80">
        <v>1592</v>
      </c>
      <c r="G46" s="80">
        <v>2017</v>
      </c>
      <c r="H46" s="80">
        <v>14707</v>
      </c>
      <c r="I46" s="80">
        <v>107</v>
      </c>
      <c r="J46" s="102"/>
      <c r="K46" s="80">
        <v>26275</v>
      </c>
      <c r="V46" s="29"/>
    </row>
    <row r="47" spans="1:22" ht="15.75" customHeight="1" x14ac:dyDescent="0.2">
      <c r="A47" s="38"/>
      <c r="F47"/>
    </row>
    <row r="48" spans="1:22" ht="15.75" customHeight="1" x14ac:dyDescent="0.2">
      <c r="A48" s="86" t="s">
        <v>20</v>
      </c>
      <c r="B48" s="87">
        <f>SUM(B9:B46)-SUM(B17:B20)</f>
        <v>25455</v>
      </c>
      <c r="C48" s="87">
        <f t="shared" ref="C48:K48" si="0">SUM(C9:C46)-SUM(C17:C20)</f>
        <v>11434</v>
      </c>
      <c r="D48" s="87">
        <f t="shared" si="0"/>
        <v>66516</v>
      </c>
      <c r="E48" s="87">
        <f t="shared" si="0"/>
        <v>24147</v>
      </c>
      <c r="F48" s="87">
        <f t="shared" si="0"/>
        <v>25447</v>
      </c>
      <c r="G48" s="87">
        <f t="shared" si="0"/>
        <v>30582</v>
      </c>
      <c r="H48" s="87">
        <f t="shared" si="0"/>
        <v>192689</v>
      </c>
      <c r="I48" s="87">
        <f t="shared" si="0"/>
        <v>860</v>
      </c>
      <c r="J48" s="100"/>
      <c r="K48" s="87">
        <f t="shared" si="0"/>
        <v>381204</v>
      </c>
      <c r="V48" s="29"/>
    </row>
    <row r="49" spans="1:22" ht="15.75" customHeight="1" x14ac:dyDescent="0.2">
      <c r="B49" s="34"/>
      <c r="C49" s="34"/>
      <c r="D49" s="34"/>
      <c r="E49" s="34"/>
      <c r="F49" s="34"/>
      <c r="G49" s="34"/>
      <c r="H49" s="34"/>
      <c r="I49" s="34"/>
      <c r="K49" s="34"/>
      <c r="V49" s="29"/>
    </row>
    <row r="50" spans="1:22" ht="15.75" customHeight="1" x14ac:dyDescent="0.2">
      <c r="A50" s="88" t="s">
        <v>60</v>
      </c>
      <c r="B50" s="89">
        <v>5780</v>
      </c>
      <c r="C50" s="89">
        <v>2725</v>
      </c>
      <c r="D50" s="89">
        <v>12080</v>
      </c>
      <c r="E50" s="89">
        <v>6418</v>
      </c>
      <c r="F50" s="89">
        <v>5188</v>
      </c>
      <c r="G50" s="89">
        <v>6421</v>
      </c>
      <c r="H50" s="89">
        <v>31251</v>
      </c>
      <c r="I50" s="89">
        <v>97</v>
      </c>
      <c r="J50" s="102">
        <v>0</v>
      </c>
      <c r="K50" s="89">
        <v>70516</v>
      </c>
      <c r="V50" s="29"/>
    </row>
    <row r="51" spans="1:22" ht="15.75" customHeight="1" x14ac:dyDescent="0.2">
      <c r="A51" s="83" t="s">
        <v>61</v>
      </c>
      <c r="B51" s="84">
        <v>4675</v>
      </c>
      <c r="C51" s="84">
        <v>1925</v>
      </c>
      <c r="D51" s="84">
        <v>13797</v>
      </c>
      <c r="E51" s="84">
        <v>3693</v>
      </c>
      <c r="F51" s="84">
        <v>5504</v>
      </c>
      <c r="G51" s="84">
        <v>5788</v>
      </c>
      <c r="H51" s="84">
        <v>35121</v>
      </c>
      <c r="I51" s="84">
        <v>215</v>
      </c>
      <c r="J51" s="102">
        <v>0</v>
      </c>
      <c r="K51" s="84">
        <v>71503</v>
      </c>
      <c r="V51" s="29"/>
    </row>
    <row r="52" spans="1:22" ht="15.75" customHeight="1" x14ac:dyDescent="0.2">
      <c r="A52" s="79" t="s">
        <v>62</v>
      </c>
      <c r="B52" s="80">
        <v>5612</v>
      </c>
      <c r="C52" s="80">
        <v>2397</v>
      </c>
      <c r="D52" s="80">
        <v>16522</v>
      </c>
      <c r="E52" s="80">
        <v>5446</v>
      </c>
      <c r="F52" s="80">
        <v>5459</v>
      </c>
      <c r="G52" s="80">
        <v>7098</v>
      </c>
      <c r="H52" s="80">
        <v>58172</v>
      </c>
      <c r="I52" s="80">
        <v>153</v>
      </c>
      <c r="J52" s="102">
        <v>0</v>
      </c>
      <c r="K52" s="80">
        <v>101918</v>
      </c>
      <c r="V52" s="29"/>
    </row>
    <row r="53" spans="1:22" x14ac:dyDescent="0.2">
      <c r="A53" s="27" t="s">
        <v>63</v>
      </c>
      <c r="V53" s="29"/>
    </row>
    <row r="54" spans="1:22" x14ac:dyDescent="0.2">
      <c r="A54"/>
    </row>
    <row r="55" spans="1:22" x14ac:dyDescent="0.2">
      <c r="B55" s="30"/>
      <c r="C55" s="30"/>
      <c r="D55" s="30"/>
      <c r="E55" s="30"/>
      <c r="F55" s="54"/>
      <c r="G55" s="30"/>
    </row>
    <row r="56" spans="1:22" x14ac:dyDescent="0.2">
      <c r="B56" s="30"/>
      <c r="C56" s="30"/>
      <c r="D56" s="30"/>
      <c r="E56" s="30"/>
      <c r="F56" s="54"/>
      <c r="G56" s="30"/>
    </row>
    <row r="57" spans="1:22" x14ac:dyDescent="0.2">
      <c r="B57" s="30"/>
      <c r="C57" s="30"/>
      <c r="D57" s="30"/>
      <c r="E57" s="30"/>
      <c r="F57" s="54"/>
      <c r="G57" s="30"/>
    </row>
    <row r="58" spans="1:22" x14ac:dyDescent="0.2">
      <c r="B58" s="30"/>
      <c r="C58" s="30"/>
      <c r="D58" s="30"/>
      <c r="E58" s="30"/>
      <c r="F58" s="54"/>
      <c r="G58" s="30"/>
    </row>
    <row r="59" spans="1:22" x14ac:dyDescent="0.2">
      <c r="B59" s="30"/>
      <c r="C59" s="30"/>
      <c r="D59" s="30"/>
      <c r="E59" s="30"/>
      <c r="F59" s="54"/>
      <c r="G59" s="30"/>
    </row>
    <row r="60" spans="1:22" x14ac:dyDescent="0.2">
      <c r="B60" s="30"/>
      <c r="C60" s="30"/>
      <c r="D60" s="30"/>
      <c r="E60" s="30"/>
      <c r="F60" s="54"/>
      <c r="G60" s="30"/>
    </row>
    <row r="61" spans="1:22" x14ac:dyDescent="0.2">
      <c r="B61" s="30"/>
      <c r="C61" s="30"/>
      <c r="D61" s="30"/>
      <c r="E61" s="30"/>
      <c r="F61" s="54"/>
      <c r="G61" s="30"/>
    </row>
    <row r="68" spans="2:10" s="24" customFormat="1" ht="15" x14ac:dyDescent="0.2">
      <c r="F68" s="51"/>
      <c r="J68" s="60"/>
    </row>
    <row r="69" spans="2:10" s="24" customFormat="1" ht="15" x14ac:dyDescent="0.2">
      <c r="F69" s="51"/>
      <c r="J69" s="60"/>
    </row>
    <row r="70" spans="2:10" s="24" customFormat="1" ht="15" x14ac:dyDescent="0.2">
      <c r="F70" s="51"/>
      <c r="J70" s="60"/>
    </row>
    <row r="73" spans="2:10" s="27" customFormat="1" ht="11.25" x14ac:dyDescent="0.2">
      <c r="F73" s="55"/>
      <c r="J73" s="59"/>
    </row>
    <row r="75" spans="2:10" x14ac:dyDescent="0.2">
      <c r="B75" s="30"/>
      <c r="C75" s="30"/>
      <c r="D75" s="30"/>
      <c r="E75" s="30"/>
      <c r="F75" s="54"/>
    </row>
    <row r="76" spans="2:10" x14ac:dyDescent="0.2">
      <c r="B76" s="30"/>
      <c r="C76" s="30"/>
      <c r="D76" s="30"/>
      <c r="E76" s="30"/>
      <c r="F76" s="54"/>
    </row>
    <row r="77" spans="2:10" x14ac:dyDescent="0.2">
      <c r="B77" s="30"/>
      <c r="C77" s="30"/>
      <c r="D77" s="30"/>
      <c r="E77" s="30"/>
      <c r="F77" s="54"/>
    </row>
    <row r="78" spans="2:10" x14ac:dyDescent="0.2">
      <c r="B78" s="30"/>
      <c r="C78" s="30"/>
      <c r="D78" s="30"/>
      <c r="E78" s="30"/>
      <c r="F78" s="54"/>
    </row>
    <row r="79" spans="2:10" x14ac:dyDescent="0.2">
      <c r="B79" s="30"/>
      <c r="C79" s="30"/>
      <c r="D79" s="30"/>
      <c r="E79" s="30"/>
      <c r="F79" s="54"/>
    </row>
    <row r="80" spans="2:10" x14ac:dyDescent="0.2">
      <c r="B80" s="30"/>
      <c r="C80" s="30"/>
      <c r="D80" s="30"/>
      <c r="E80" s="30"/>
      <c r="F80" s="54"/>
    </row>
    <row r="81" spans="2:6" x14ac:dyDescent="0.2">
      <c r="B81" s="30"/>
      <c r="C81" s="30"/>
      <c r="D81" s="30"/>
      <c r="E81" s="30"/>
      <c r="F81" s="54"/>
    </row>
    <row r="82" spans="2:6" x14ac:dyDescent="0.2">
      <c r="B82" s="30"/>
      <c r="C82" s="30"/>
      <c r="D82" s="30"/>
      <c r="E82" s="30"/>
      <c r="F82" s="54"/>
    </row>
    <row r="83" spans="2:6" x14ac:dyDescent="0.2">
      <c r="B83" s="30"/>
      <c r="C83" s="30"/>
      <c r="D83" s="30"/>
      <c r="E83" s="30"/>
      <c r="F83" s="54"/>
    </row>
    <row r="84" spans="2:6" x14ac:dyDescent="0.2">
      <c r="B84" s="30"/>
      <c r="C84" s="30"/>
      <c r="D84" s="30"/>
      <c r="E84" s="30"/>
      <c r="F84" s="54"/>
    </row>
    <row r="85" spans="2:6" x14ac:dyDescent="0.2">
      <c r="B85" s="30"/>
      <c r="C85" s="30"/>
      <c r="D85" s="30"/>
      <c r="E85" s="30"/>
      <c r="F85" s="54"/>
    </row>
    <row r="86" spans="2:6" x14ac:dyDescent="0.2">
      <c r="B86" s="30"/>
      <c r="C86" s="30"/>
      <c r="D86" s="30"/>
      <c r="E86" s="30"/>
      <c r="F86" s="54"/>
    </row>
    <row r="87" spans="2:6" x14ac:dyDescent="0.2">
      <c r="B87" s="30"/>
      <c r="C87" s="30"/>
      <c r="D87" s="30"/>
      <c r="E87" s="30"/>
      <c r="F87" s="54"/>
    </row>
    <row r="88" spans="2:6" x14ac:dyDescent="0.2">
      <c r="B88" s="30"/>
      <c r="C88" s="30"/>
      <c r="D88" s="30"/>
      <c r="E88" s="30"/>
      <c r="F88" s="54"/>
    </row>
    <row r="89" spans="2:6" x14ac:dyDescent="0.2">
      <c r="B89" s="30"/>
      <c r="C89" s="30"/>
      <c r="D89" s="30"/>
      <c r="E89" s="30"/>
      <c r="F89" s="54"/>
    </row>
    <row r="90" spans="2:6" x14ac:dyDescent="0.2">
      <c r="B90" s="30"/>
      <c r="C90" s="30"/>
      <c r="D90" s="30"/>
      <c r="E90" s="30"/>
      <c r="F90" s="54"/>
    </row>
    <row r="91" spans="2:6" x14ac:dyDescent="0.2">
      <c r="B91" s="30"/>
      <c r="C91" s="30"/>
      <c r="D91" s="30"/>
      <c r="E91" s="30"/>
      <c r="F91" s="54"/>
    </row>
    <row r="92" spans="2:6" x14ac:dyDescent="0.2">
      <c r="B92" s="30"/>
      <c r="C92" s="30"/>
      <c r="D92" s="30"/>
      <c r="E92" s="30"/>
      <c r="F92" s="54"/>
    </row>
    <row r="93" spans="2:6" x14ac:dyDescent="0.2">
      <c r="B93" s="30"/>
      <c r="C93" s="30"/>
      <c r="D93" s="30"/>
      <c r="E93" s="30"/>
      <c r="F93" s="54"/>
    </row>
    <row r="94" spans="2:6" x14ac:dyDescent="0.2">
      <c r="B94" s="30"/>
      <c r="C94" s="30"/>
      <c r="D94" s="30"/>
      <c r="E94" s="30"/>
      <c r="F94" s="54"/>
    </row>
    <row r="95" spans="2:6" x14ac:dyDescent="0.2">
      <c r="B95" s="30"/>
      <c r="C95" s="30"/>
      <c r="D95" s="30"/>
      <c r="E95" s="30"/>
      <c r="F95" s="54"/>
    </row>
    <row r="96" spans="2:6" x14ac:dyDescent="0.2">
      <c r="B96" s="30"/>
      <c r="C96" s="30"/>
      <c r="D96" s="30"/>
      <c r="E96" s="30"/>
      <c r="F96" s="54"/>
    </row>
    <row r="97" spans="2:6" x14ac:dyDescent="0.2">
      <c r="B97" s="30"/>
      <c r="C97" s="30"/>
      <c r="D97" s="30"/>
      <c r="E97" s="30"/>
      <c r="F97" s="54"/>
    </row>
    <row r="98" spans="2:6" x14ac:dyDescent="0.2">
      <c r="B98" s="30"/>
      <c r="C98" s="30"/>
      <c r="D98" s="30"/>
      <c r="E98" s="30"/>
      <c r="F98" s="54"/>
    </row>
    <row r="99" spans="2:6" x14ac:dyDescent="0.2">
      <c r="B99" s="30"/>
      <c r="C99" s="30"/>
      <c r="D99" s="30"/>
      <c r="E99" s="30"/>
      <c r="F99" s="54"/>
    </row>
    <row r="100" spans="2:6" x14ac:dyDescent="0.2">
      <c r="B100" s="30"/>
      <c r="C100" s="30"/>
      <c r="D100" s="30"/>
      <c r="E100" s="30"/>
      <c r="F100" s="54"/>
    </row>
    <row r="101" spans="2:6" x14ac:dyDescent="0.2">
      <c r="B101" s="30"/>
      <c r="C101" s="30"/>
      <c r="D101" s="30"/>
      <c r="E101" s="30"/>
      <c r="F101" s="54"/>
    </row>
    <row r="102" spans="2:6" x14ac:dyDescent="0.2">
      <c r="B102" s="30"/>
      <c r="C102" s="30"/>
      <c r="D102" s="30"/>
      <c r="E102" s="30"/>
      <c r="F102" s="54"/>
    </row>
    <row r="103" spans="2:6" x14ac:dyDescent="0.2">
      <c r="B103" s="30"/>
      <c r="C103" s="30"/>
      <c r="D103" s="30"/>
      <c r="E103" s="30"/>
      <c r="F103" s="54"/>
    </row>
    <row r="104" spans="2:6" x14ac:dyDescent="0.2">
      <c r="B104" s="30"/>
      <c r="C104" s="30"/>
      <c r="D104" s="30"/>
      <c r="E104" s="30"/>
      <c r="F104" s="54"/>
    </row>
    <row r="105" spans="2:6" x14ac:dyDescent="0.2">
      <c r="B105" s="30"/>
      <c r="C105" s="30"/>
      <c r="D105" s="30"/>
      <c r="E105" s="30"/>
      <c r="F105" s="54"/>
    </row>
    <row r="106" spans="2:6" x14ac:dyDescent="0.2">
      <c r="B106" s="30"/>
      <c r="C106" s="30"/>
      <c r="D106" s="30"/>
      <c r="E106" s="30"/>
      <c r="F106" s="54"/>
    </row>
    <row r="107" spans="2:6" x14ac:dyDescent="0.2">
      <c r="B107" s="30"/>
      <c r="C107" s="30"/>
      <c r="D107" s="30"/>
      <c r="E107" s="30"/>
      <c r="F107" s="54"/>
    </row>
    <row r="108" spans="2:6" x14ac:dyDescent="0.2">
      <c r="B108" s="30"/>
      <c r="C108" s="30"/>
      <c r="D108" s="30"/>
      <c r="E108" s="30"/>
      <c r="F108" s="54"/>
    </row>
    <row r="109" spans="2:6" x14ac:dyDescent="0.2">
      <c r="B109" s="30"/>
      <c r="C109" s="30"/>
      <c r="D109" s="30"/>
      <c r="E109" s="30"/>
      <c r="F109" s="54"/>
    </row>
    <row r="110" spans="2:6" x14ac:dyDescent="0.2">
      <c r="B110" s="30"/>
      <c r="C110" s="30"/>
      <c r="D110" s="30"/>
      <c r="E110" s="30"/>
      <c r="F110" s="54"/>
    </row>
    <row r="111" spans="2:6" x14ac:dyDescent="0.2">
      <c r="B111" s="30"/>
      <c r="C111" s="30"/>
      <c r="D111" s="30"/>
      <c r="E111" s="30"/>
      <c r="F111" s="54"/>
    </row>
    <row r="112" spans="2:6" x14ac:dyDescent="0.2">
      <c r="B112" s="30"/>
      <c r="C112" s="30"/>
      <c r="D112" s="30"/>
      <c r="E112" s="30"/>
      <c r="F112" s="54"/>
    </row>
    <row r="113" spans="2:10" x14ac:dyDescent="0.2">
      <c r="B113" s="30"/>
      <c r="C113" s="30"/>
      <c r="D113" s="30"/>
      <c r="E113" s="30"/>
      <c r="F113" s="54"/>
    </row>
    <row r="120" spans="2:10" s="24" customFormat="1" ht="15" x14ac:dyDescent="0.2">
      <c r="F120" s="51"/>
      <c r="J120" s="60"/>
    </row>
    <row r="121" spans="2:10" s="24" customFormat="1" ht="15" x14ac:dyDescent="0.2">
      <c r="F121" s="51"/>
      <c r="J121" s="60"/>
    </row>
    <row r="122" spans="2:10" s="24" customFormat="1" ht="15" x14ac:dyDescent="0.2">
      <c r="F122" s="51"/>
      <c r="J122" s="60"/>
    </row>
    <row r="125" spans="2:10" s="27" customFormat="1" ht="11.25" x14ac:dyDescent="0.2">
      <c r="F125" s="55"/>
      <c r="J125" s="59"/>
    </row>
    <row r="127" spans="2:10" x14ac:dyDescent="0.2">
      <c r="B127" s="30"/>
      <c r="C127" s="30"/>
      <c r="D127" s="30"/>
      <c r="E127" s="30"/>
      <c r="F127" s="54"/>
    </row>
    <row r="128" spans="2:10" x14ac:dyDescent="0.2">
      <c r="B128" s="30"/>
      <c r="C128" s="30"/>
      <c r="D128" s="30"/>
      <c r="E128" s="30"/>
      <c r="F128" s="54"/>
    </row>
    <row r="129" spans="2:6" x14ac:dyDescent="0.2">
      <c r="B129" s="30"/>
      <c r="C129" s="30"/>
      <c r="D129" s="30"/>
      <c r="E129" s="30"/>
      <c r="F129" s="54"/>
    </row>
    <row r="130" spans="2:6" x14ac:dyDescent="0.2">
      <c r="B130" s="30"/>
      <c r="C130" s="30"/>
      <c r="D130" s="30"/>
      <c r="E130" s="30"/>
      <c r="F130" s="54"/>
    </row>
    <row r="131" spans="2:6" x14ac:dyDescent="0.2">
      <c r="B131" s="30"/>
      <c r="C131" s="30"/>
      <c r="D131" s="30"/>
      <c r="E131" s="30"/>
      <c r="F131" s="54"/>
    </row>
    <row r="132" spans="2:6" x14ac:dyDescent="0.2">
      <c r="B132" s="30"/>
      <c r="C132" s="30"/>
      <c r="D132" s="30"/>
      <c r="E132" s="30"/>
      <c r="F132" s="54"/>
    </row>
    <row r="133" spans="2:6" x14ac:dyDescent="0.2">
      <c r="B133" s="30"/>
      <c r="C133" s="30"/>
      <c r="D133" s="30"/>
      <c r="E133" s="30"/>
      <c r="F133" s="54"/>
    </row>
    <row r="134" spans="2:6" x14ac:dyDescent="0.2">
      <c r="B134" s="30"/>
      <c r="C134" s="30"/>
      <c r="D134" s="30"/>
      <c r="E134" s="30"/>
      <c r="F134" s="54"/>
    </row>
    <row r="135" spans="2:6" x14ac:dyDescent="0.2">
      <c r="B135" s="30"/>
      <c r="C135" s="30"/>
      <c r="D135" s="30"/>
      <c r="E135" s="30"/>
      <c r="F135" s="54"/>
    </row>
    <row r="136" spans="2:6" x14ac:dyDescent="0.2">
      <c r="B136" s="30"/>
      <c r="C136" s="30"/>
      <c r="D136" s="30"/>
      <c r="E136" s="30"/>
      <c r="F136" s="54"/>
    </row>
    <row r="137" spans="2:6" x14ac:dyDescent="0.2">
      <c r="B137" s="30"/>
      <c r="C137" s="30"/>
      <c r="D137" s="30"/>
      <c r="E137" s="30"/>
      <c r="F137" s="54"/>
    </row>
    <row r="138" spans="2:6" x14ac:dyDescent="0.2">
      <c r="B138" s="30"/>
      <c r="C138" s="30"/>
      <c r="D138" s="30"/>
      <c r="E138" s="30"/>
      <c r="F138" s="54"/>
    </row>
    <row r="139" spans="2:6" x14ac:dyDescent="0.2">
      <c r="B139" s="30"/>
      <c r="C139" s="30"/>
      <c r="D139" s="30"/>
      <c r="E139" s="30"/>
      <c r="F139" s="54"/>
    </row>
    <row r="140" spans="2:6" x14ac:dyDescent="0.2">
      <c r="B140" s="30"/>
      <c r="C140" s="30"/>
      <c r="D140" s="30"/>
      <c r="E140" s="30"/>
      <c r="F140" s="54"/>
    </row>
    <row r="141" spans="2:6" x14ac:dyDescent="0.2">
      <c r="B141" s="30"/>
      <c r="C141" s="30"/>
      <c r="D141" s="30"/>
      <c r="E141" s="30"/>
      <c r="F141" s="54"/>
    </row>
    <row r="142" spans="2:6" x14ac:dyDescent="0.2">
      <c r="B142" s="30"/>
      <c r="C142" s="30"/>
      <c r="D142" s="30"/>
      <c r="E142" s="30"/>
      <c r="F142" s="54"/>
    </row>
    <row r="143" spans="2:6" x14ac:dyDescent="0.2">
      <c r="B143" s="30"/>
      <c r="C143" s="30"/>
      <c r="D143" s="30"/>
      <c r="E143" s="30"/>
      <c r="F143" s="54"/>
    </row>
    <row r="144" spans="2:6" x14ac:dyDescent="0.2">
      <c r="B144" s="30"/>
      <c r="C144" s="30"/>
      <c r="D144" s="30"/>
      <c r="E144" s="30"/>
      <c r="F144" s="54"/>
    </row>
    <row r="145" spans="2:6" x14ac:dyDescent="0.2">
      <c r="B145" s="30"/>
      <c r="C145" s="30"/>
      <c r="D145" s="30"/>
      <c r="E145" s="30"/>
      <c r="F145" s="54"/>
    </row>
    <row r="146" spans="2:6" x14ac:dyDescent="0.2">
      <c r="B146" s="30"/>
      <c r="C146" s="30"/>
      <c r="D146" s="30"/>
      <c r="E146" s="30"/>
      <c r="F146" s="54"/>
    </row>
    <row r="147" spans="2:6" x14ac:dyDescent="0.2">
      <c r="B147" s="30"/>
      <c r="C147" s="30"/>
      <c r="D147" s="30"/>
      <c r="E147" s="30"/>
      <c r="F147" s="54"/>
    </row>
    <row r="148" spans="2:6" x14ac:dyDescent="0.2">
      <c r="B148" s="30"/>
      <c r="C148" s="30"/>
      <c r="D148" s="30"/>
      <c r="E148" s="30"/>
      <c r="F148" s="54"/>
    </row>
    <row r="149" spans="2:6" x14ac:dyDescent="0.2">
      <c r="B149" s="30"/>
      <c r="C149" s="30"/>
      <c r="D149" s="30"/>
      <c r="E149" s="30"/>
      <c r="F149" s="54"/>
    </row>
    <row r="150" spans="2:6" x14ac:dyDescent="0.2">
      <c r="B150" s="30"/>
      <c r="C150" s="30"/>
      <c r="D150" s="30"/>
      <c r="E150" s="30"/>
      <c r="F150" s="54"/>
    </row>
    <row r="151" spans="2:6" x14ac:dyDescent="0.2">
      <c r="B151" s="30"/>
      <c r="C151" s="30"/>
      <c r="D151" s="30"/>
      <c r="E151" s="30"/>
      <c r="F151" s="54"/>
    </row>
    <row r="152" spans="2:6" x14ac:dyDescent="0.2">
      <c r="B152" s="30"/>
      <c r="C152" s="30"/>
      <c r="D152" s="30"/>
      <c r="E152" s="30"/>
      <c r="F152" s="54"/>
    </row>
    <row r="153" spans="2:6" x14ac:dyDescent="0.2">
      <c r="B153" s="30"/>
      <c r="C153" s="30"/>
      <c r="D153" s="30"/>
      <c r="E153" s="30"/>
      <c r="F153" s="54"/>
    </row>
    <row r="154" spans="2:6" x14ac:dyDescent="0.2">
      <c r="B154" s="30"/>
      <c r="C154" s="30"/>
      <c r="D154" s="30"/>
      <c r="E154" s="30"/>
      <c r="F154" s="54"/>
    </row>
    <row r="155" spans="2:6" x14ac:dyDescent="0.2">
      <c r="B155" s="30"/>
      <c r="C155" s="30"/>
      <c r="D155" s="30"/>
      <c r="E155" s="30"/>
      <c r="F155" s="54"/>
    </row>
    <row r="156" spans="2:6" x14ac:dyDescent="0.2">
      <c r="B156" s="30"/>
      <c r="C156" s="30"/>
      <c r="D156" s="30"/>
      <c r="E156" s="30"/>
      <c r="F156" s="54"/>
    </row>
    <row r="157" spans="2:6" x14ac:dyDescent="0.2">
      <c r="B157" s="30"/>
      <c r="C157" s="30"/>
      <c r="D157" s="30"/>
      <c r="E157" s="30"/>
      <c r="F157" s="54"/>
    </row>
    <row r="158" spans="2:6" x14ac:dyDescent="0.2">
      <c r="B158" s="30"/>
      <c r="C158" s="30"/>
      <c r="D158" s="30"/>
      <c r="E158" s="30"/>
      <c r="F158" s="54"/>
    </row>
    <row r="159" spans="2:6" x14ac:dyDescent="0.2">
      <c r="B159" s="30"/>
      <c r="C159" s="30"/>
      <c r="D159" s="30"/>
      <c r="E159" s="30"/>
      <c r="F159" s="54"/>
    </row>
    <row r="160" spans="2:6" x14ac:dyDescent="0.2">
      <c r="B160" s="30"/>
      <c r="C160" s="30"/>
      <c r="D160" s="30"/>
      <c r="E160" s="30"/>
      <c r="F160" s="54"/>
    </row>
    <row r="161" spans="2:10" x14ac:dyDescent="0.2">
      <c r="B161" s="30"/>
      <c r="C161" s="30"/>
      <c r="D161" s="30"/>
      <c r="E161" s="30"/>
      <c r="F161" s="54"/>
    </row>
    <row r="162" spans="2:10" x14ac:dyDescent="0.2">
      <c r="B162" s="30"/>
      <c r="C162" s="30"/>
      <c r="D162" s="30"/>
      <c r="E162" s="30"/>
      <c r="F162" s="54"/>
    </row>
    <row r="163" spans="2:10" x14ac:dyDescent="0.2">
      <c r="B163" s="30"/>
      <c r="C163" s="30"/>
      <c r="D163" s="30"/>
      <c r="E163" s="30"/>
      <c r="F163" s="54"/>
    </row>
    <row r="164" spans="2:10" x14ac:dyDescent="0.2">
      <c r="B164" s="30"/>
      <c r="C164" s="30"/>
      <c r="D164" s="30"/>
      <c r="E164" s="30"/>
      <c r="F164" s="54"/>
    </row>
    <row r="165" spans="2:10" x14ac:dyDescent="0.2">
      <c r="B165" s="30"/>
      <c r="C165" s="30"/>
      <c r="D165" s="30"/>
      <c r="E165" s="30"/>
      <c r="F165" s="54"/>
    </row>
    <row r="172" spans="2:10" s="24" customFormat="1" ht="15" x14ac:dyDescent="0.2">
      <c r="F172" s="51"/>
      <c r="J172" s="60"/>
    </row>
    <row r="173" spans="2:10" s="24" customFormat="1" ht="15" x14ac:dyDescent="0.2">
      <c r="F173" s="51"/>
      <c r="J173" s="60"/>
    </row>
    <row r="174" spans="2:10" s="24" customFormat="1" ht="15" x14ac:dyDescent="0.2">
      <c r="F174" s="51"/>
      <c r="J174" s="60"/>
    </row>
    <row r="177" spans="2:10" s="27" customFormat="1" ht="11.25" x14ac:dyDescent="0.2">
      <c r="F177" s="55"/>
      <c r="J177" s="59"/>
    </row>
    <row r="180" spans="2:10" x14ac:dyDescent="0.2">
      <c r="B180" s="30"/>
      <c r="C180" s="30"/>
      <c r="D180" s="30"/>
      <c r="E180" s="30"/>
      <c r="F180" s="54"/>
    </row>
    <row r="181" spans="2:10" x14ac:dyDescent="0.2">
      <c r="B181" s="30"/>
      <c r="C181" s="30"/>
      <c r="D181" s="30"/>
      <c r="E181" s="30"/>
      <c r="F181" s="54"/>
    </row>
    <row r="182" spans="2:10" x14ac:dyDescent="0.2">
      <c r="B182" s="30"/>
      <c r="C182" s="30"/>
      <c r="D182" s="30"/>
      <c r="E182" s="30"/>
      <c r="F182" s="54"/>
    </row>
    <row r="183" spans="2:10" x14ac:dyDescent="0.2">
      <c r="B183" s="30"/>
      <c r="C183" s="30"/>
      <c r="D183" s="30"/>
      <c r="E183" s="30"/>
      <c r="F183" s="54"/>
    </row>
    <row r="184" spans="2:10" x14ac:dyDescent="0.2">
      <c r="B184" s="30"/>
      <c r="C184" s="30"/>
      <c r="D184" s="30"/>
      <c r="E184" s="30"/>
      <c r="F184" s="54"/>
    </row>
    <row r="185" spans="2:10" x14ac:dyDescent="0.2">
      <c r="B185" s="30"/>
      <c r="C185" s="30"/>
      <c r="D185" s="30"/>
      <c r="E185" s="30"/>
      <c r="F185" s="54"/>
    </row>
    <row r="186" spans="2:10" x14ac:dyDescent="0.2">
      <c r="B186" s="30"/>
      <c r="C186" s="30"/>
      <c r="D186" s="30"/>
      <c r="E186" s="30"/>
      <c r="F186" s="54"/>
    </row>
    <row r="187" spans="2:10" x14ac:dyDescent="0.2">
      <c r="B187" s="30"/>
      <c r="C187" s="30"/>
      <c r="D187" s="30"/>
      <c r="E187" s="30"/>
      <c r="F187" s="54"/>
    </row>
    <row r="188" spans="2:10" x14ac:dyDescent="0.2">
      <c r="B188" s="30"/>
      <c r="C188" s="30"/>
      <c r="D188" s="30"/>
      <c r="E188" s="30"/>
      <c r="F188" s="54"/>
    </row>
    <row r="189" spans="2:10" x14ac:dyDescent="0.2">
      <c r="B189" s="30"/>
      <c r="C189" s="30"/>
      <c r="D189" s="30"/>
      <c r="E189" s="30"/>
      <c r="F189" s="54"/>
    </row>
    <row r="190" spans="2:10" x14ac:dyDescent="0.2">
      <c r="B190" s="30"/>
      <c r="C190" s="30"/>
      <c r="D190" s="30"/>
      <c r="E190" s="30"/>
      <c r="F190" s="54"/>
    </row>
    <row r="191" spans="2:10" x14ac:dyDescent="0.2">
      <c r="B191" s="30"/>
      <c r="C191" s="30"/>
      <c r="D191" s="30"/>
      <c r="E191" s="30"/>
      <c r="F191" s="54"/>
    </row>
    <row r="192" spans="2:10" x14ac:dyDescent="0.2">
      <c r="B192" s="30"/>
      <c r="C192" s="30"/>
      <c r="D192" s="30"/>
      <c r="E192" s="30"/>
      <c r="F192" s="54"/>
    </row>
    <row r="193" spans="2:6" x14ac:dyDescent="0.2">
      <c r="B193" s="30"/>
      <c r="C193" s="30"/>
      <c r="D193" s="30"/>
      <c r="E193" s="30"/>
      <c r="F193" s="54"/>
    </row>
    <row r="194" spans="2:6" x14ac:dyDescent="0.2">
      <c r="B194" s="30"/>
      <c r="C194" s="30"/>
      <c r="D194" s="30"/>
      <c r="E194" s="30"/>
      <c r="F194" s="54"/>
    </row>
    <row r="195" spans="2:6" x14ac:dyDescent="0.2">
      <c r="B195" s="30"/>
      <c r="C195" s="30"/>
      <c r="D195" s="30"/>
      <c r="E195" s="30"/>
      <c r="F195" s="54"/>
    </row>
    <row r="196" spans="2:6" x14ac:dyDescent="0.2">
      <c r="B196" s="30"/>
      <c r="C196" s="30"/>
      <c r="D196" s="30"/>
      <c r="E196" s="30"/>
      <c r="F196" s="54"/>
    </row>
    <row r="197" spans="2:6" x14ac:dyDescent="0.2">
      <c r="B197" s="30"/>
      <c r="C197" s="30"/>
      <c r="D197" s="30"/>
      <c r="E197" s="30"/>
      <c r="F197" s="54"/>
    </row>
    <row r="198" spans="2:6" x14ac:dyDescent="0.2">
      <c r="B198" s="30"/>
      <c r="C198" s="30"/>
      <c r="D198" s="30"/>
      <c r="E198" s="30"/>
      <c r="F198" s="54"/>
    </row>
    <row r="199" spans="2:6" x14ac:dyDescent="0.2">
      <c r="B199" s="30"/>
      <c r="C199" s="30"/>
      <c r="D199" s="30"/>
      <c r="E199" s="30"/>
      <c r="F199" s="54"/>
    </row>
    <row r="200" spans="2:6" x14ac:dyDescent="0.2">
      <c r="B200" s="30"/>
      <c r="C200" s="30"/>
      <c r="D200" s="30"/>
      <c r="E200" s="30"/>
      <c r="F200" s="54"/>
    </row>
    <row r="201" spans="2:6" x14ac:dyDescent="0.2">
      <c r="B201" s="30"/>
      <c r="C201" s="30"/>
      <c r="D201" s="30"/>
      <c r="E201" s="30"/>
      <c r="F201" s="54"/>
    </row>
    <row r="202" spans="2:6" x14ac:dyDescent="0.2">
      <c r="B202" s="30"/>
      <c r="C202" s="30"/>
      <c r="D202" s="30"/>
      <c r="E202" s="30"/>
      <c r="F202" s="54"/>
    </row>
    <row r="203" spans="2:6" x14ac:dyDescent="0.2">
      <c r="B203" s="30"/>
      <c r="C203" s="30"/>
      <c r="D203" s="30"/>
      <c r="E203" s="30"/>
      <c r="F203" s="54"/>
    </row>
    <row r="204" spans="2:6" x14ac:dyDescent="0.2">
      <c r="B204" s="30"/>
      <c r="C204" s="30"/>
      <c r="D204" s="30"/>
      <c r="E204" s="30"/>
      <c r="F204" s="54"/>
    </row>
    <row r="205" spans="2:6" x14ac:dyDescent="0.2">
      <c r="B205" s="30"/>
      <c r="C205" s="30"/>
      <c r="D205" s="30"/>
      <c r="E205" s="30"/>
      <c r="F205" s="54"/>
    </row>
    <row r="206" spans="2:6" x14ac:dyDescent="0.2">
      <c r="B206" s="30"/>
      <c r="C206" s="30"/>
      <c r="D206" s="30"/>
      <c r="E206" s="30"/>
      <c r="F206" s="54"/>
    </row>
    <row r="207" spans="2:6" x14ac:dyDescent="0.2">
      <c r="B207" s="30"/>
      <c r="C207" s="30"/>
      <c r="D207" s="30"/>
      <c r="E207" s="30"/>
      <c r="F207" s="54"/>
    </row>
    <row r="208" spans="2:6" x14ac:dyDescent="0.2">
      <c r="B208" s="30"/>
      <c r="C208" s="30"/>
      <c r="D208" s="30"/>
      <c r="E208" s="30"/>
      <c r="F208" s="54"/>
    </row>
    <row r="209" spans="2:10" x14ac:dyDescent="0.2">
      <c r="B209" s="30"/>
      <c r="C209" s="30"/>
      <c r="D209" s="30"/>
      <c r="E209" s="30"/>
      <c r="F209" s="54"/>
    </row>
    <row r="210" spans="2:10" x14ac:dyDescent="0.2">
      <c r="B210" s="30"/>
      <c r="C210" s="30"/>
      <c r="D210" s="30"/>
      <c r="E210" s="30"/>
      <c r="F210" s="54"/>
    </row>
    <row r="211" spans="2:10" x14ac:dyDescent="0.2">
      <c r="B211" s="30"/>
      <c r="C211" s="30"/>
      <c r="D211" s="30"/>
      <c r="E211" s="30"/>
      <c r="F211" s="54"/>
    </row>
    <row r="212" spans="2:10" x14ac:dyDescent="0.2">
      <c r="B212" s="30"/>
      <c r="C212" s="30"/>
      <c r="D212" s="30"/>
      <c r="E212" s="30"/>
      <c r="F212" s="54"/>
    </row>
    <row r="213" spans="2:10" x14ac:dyDescent="0.2">
      <c r="B213" s="30"/>
      <c r="C213" s="30"/>
      <c r="D213" s="30"/>
      <c r="E213" s="30"/>
      <c r="F213" s="54"/>
    </row>
    <row r="214" spans="2:10" x14ac:dyDescent="0.2">
      <c r="B214" s="30"/>
      <c r="C214" s="30"/>
      <c r="D214" s="30"/>
      <c r="E214" s="30"/>
      <c r="F214" s="54"/>
    </row>
    <row r="215" spans="2:10" x14ac:dyDescent="0.2">
      <c r="B215" s="30"/>
      <c r="C215" s="30"/>
      <c r="D215" s="30"/>
      <c r="E215" s="30"/>
      <c r="F215" s="54"/>
    </row>
    <row r="216" spans="2:10" x14ac:dyDescent="0.2">
      <c r="B216" s="30"/>
      <c r="C216" s="30"/>
      <c r="D216" s="30"/>
      <c r="E216" s="30"/>
      <c r="F216" s="54"/>
    </row>
    <row r="217" spans="2:10" x14ac:dyDescent="0.2">
      <c r="B217" s="30"/>
      <c r="C217" s="30"/>
      <c r="D217" s="30"/>
      <c r="E217" s="30"/>
      <c r="F217" s="54"/>
    </row>
    <row r="224" spans="2:10" s="24" customFormat="1" ht="15" x14ac:dyDescent="0.2">
      <c r="F224" s="51"/>
      <c r="J224" s="60"/>
    </row>
    <row r="225" spans="2:10" s="24" customFormat="1" ht="15" x14ac:dyDescent="0.2">
      <c r="F225" s="51"/>
      <c r="J225" s="60"/>
    </row>
    <row r="226" spans="2:10" s="24" customFormat="1" ht="15" x14ac:dyDescent="0.2">
      <c r="F226" s="51"/>
      <c r="J226" s="60"/>
    </row>
    <row r="229" spans="2:10" s="27" customFormat="1" ht="11.25" x14ac:dyDescent="0.2">
      <c r="F229" s="55"/>
      <c r="J229" s="59"/>
    </row>
    <row r="232" spans="2:10" x14ac:dyDescent="0.2">
      <c r="B232" s="30"/>
      <c r="C232" s="30"/>
      <c r="D232" s="30"/>
      <c r="E232" s="30"/>
      <c r="F232" s="54"/>
    </row>
    <row r="233" spans="2:10" x14ac:dyDescent="0.2">
      <c r="B233" s="30"/>
      <c r="C233" s="30"/>
      <c r="D233" s="30"/>
      <c r="E233" s="30"/>
      <c r="F233" s="54"/>
    </row>
    <row r="234" spans="2:10" x14ac:dyDescent="0.2">
      <c r="B234" s="30"/>
      <c r="C234" s="30"/>
      <c r="D234" s="30"/>
      <c r="E234" s="30"/>
      <c r="F234" s="54"/>
    </row>
    <row r="235" spans="2:10" x14ac:dyDescent="0.2">
      <c r="B235" s="30"/>
      <c r="C235" s="30"/>
      <c r="D235" s="30"/>
      <c r="E235" s="30"/>
      <c r="F235" s="54"/>
    </row>
    <row r="236" spans="2:10" x14ac:dyDescent="0.2">
      <c r="B236" s="30"/>
      <c r="C236" s="30"/>
      <c r="D236" s="30"/>
      <c r="E236" s="30"/>
      <c r="F236" s="54"/>
    </row>
    <row r="237" spans="2:10" x14ac:dyDescent="0.2">
      <c r="B237" s="30"/>
      <c r="C237" s="30"/>
      <c r="D237" s="30"/>
      <c r="E237" s="30"/>
      <c r="F237" s="54"/>
    </row>
    <row r="238" spans="2:10" x14ac:dyDescent="0.2">
      <c r="B238" s="30"/>
      <c r="C238" s="30"/>
      <c r="D238" s="30"/>
      <c r="E238" s="30"/>
      <c r="F238" s="54"/>
    </row>
    <row r="239" spans="2:10" x14ac:dyDescent="0.2">
      <c r="B239" s="30"/>
      <c r="C239" s="30"/>
      <c r="D239" s="30"/>
      <c r="E239" s="30"/>
      <c r="F239" s="54"/>
    </row>
    <row r="240" spans="2:10" x14ac:dyDescent="0.2">
      <c r="B240" s="30"/>
      <c r="C240" s="30"/>
      <c r="D240" s="30"/>
      <c r="E240" s="30"/>
      <c r="F240" s="54"/>
    </row>
    <row r="241" spans="2:6" x14ac:dyDescent="0.2">
      <c r="B241" s="30"/>
      <c r="C241" s="30"/>
      <c r="D241" s="30"/>
      <c r="E241" s="30"/>
      <c r="F241" s="54"/>
    </row>
    <row r="242" spans="2:6" x14ac:dyDescent="0.2">
      <c r="B242" s="30"/>
      <c r="C242" s="30"/>
      <c r="D242" s="30"/>
      <c r="E242" s="30"/>
      <c r="F242" s="54"/>
    </row>
    <row r="243" spans="2:6" x14ac:dyDescent="0.2">
      <c r="B243" s="30"/>
      <c r="C243" s="30"/>
      <c r="D243" s="30"/>
      <c r="E243" s="30"/>
      <c r="F243" s="54"/>
    </row>
    <row r="244" spans="2:6" x14ac:dyDescent="0.2">
      <c r="B244" s="30"/>
      <c r="C244" s="30"/>
      <c r="D244" s="30"/>
      <c r="E244" s="30"/>
      <c r="F244" s="54"/>
    </row>
    <row r="245" spans="2:6" x14ac:dyDescent="0.2">
      <c r="B245" s="30"/>
      <c r="C245" s="30"/>
      <c r="D245" s="30"/>
      <c r="E245" s="30"/>
      <c r="F245" s="54"/>
    </row>
    <row r="246" spans="2:6" x14ac:dyDescent="0.2">
      <c r="B246" s="30"/>
      <c r="C246" s="30"/>
      <c r="D246" s="30"/>
      <c r="E246" s="30"/>
      <c r="F246" s="54"/>
    </row>
    <row r="247" spans="2:6" x14ac:dyDescent="0.2">
      <c r="B247" s="30"/>
      <c r="C247" s="30"/>
      <c r="D247" s="30"/>
      <c r="E247" s="30"/>
      <c r="F247" s="54"/>
    </row>
    <row r="248" spans="2:6" x14ac:dyDescent="0.2">
      <c r="B248" s="30"/>
      <c r="C248" s="30"/>
      <c r="D248" s="30"/>
      <c r="E248" s="30"/>
      <c r="F248" s="54"/>
    </row>
    <row r="249" spans="2:6" x14ac:dyDescent="0.2">
      <c r="B249" s="30"/>
      <c r="C249" s="30"/>
      <c r="D249" s="30"/>
      <c r="E249" s="30"/>
      <c r="F249" s="54"/>
    </row>
    <row r="250" spans="2:6" x14ac:dyDescent="0.2">
      <c r="B250" s="30"/>
      <c r="C250" s="30"/>
      <c r="D250" s="30"/>
      <c r="E250" s="30"/>
      <c r="F250" s="54"/>
    </row>
    <row r="251" spans="2:6" x14ac:dyDescent="0.2">
      <c r="B251" s="30"/>
      <c r="C251" s="30"/>
      <c r="D251" s="30"/>
      <c r="E251" s="30"/>
      <c r="F251" s="54"/>
    </row>
    <row r="252" spans="2:6" x14ac:dyDescent="0.2">
      <c r="B252" s="30"/>
      <c r="C252" s="30"/>
      <c r="D252" s="30"/>
      <c r="E252" s="30"/>
      <c r="F252" s="54"/>
    </row>
    <row r="253" spans="2:6" x14ac:dyDescent="0.2">
      <c r="B253" s="30"/>
      <c r="C253" s="30"/>
      <c r="D253" s="30"/>
      <c r="E253" s="30"/>
      <c r="F253" s="54"/>
    </row>
    <row r="254" spans="2:6" x14ac:dyDescent="0.2">
      <c r="B254" s="30"/>
      <c r="C254" s="30"/>
      <c r="D254" s="30"/>
      <c r="E254" s="30"/>
      <c r="F254" s="54"/>
    </row>
    <row r="255" spans="2:6" x14ac:dyDescent="0.2">
      <c r="B255" s="30"/>
      <c r="C255" s="30"/>
      <c r="D255" s="30"/>
      <c r="E255" s="30"/>
      <c r="F255" s="54"/>
    </row>
    <row r="256" spans="2:6" x14ac:dyDescent="0.2">
      <c r="B256" s="30"/>
      <c r="C256" s="30"/>
      <c r="D256" s="30"/>
      <c r="E256" s="30"/>
      <c r="F256" s="54"/>
    </row>
    <row r="257" spans="2:6" x14ac:dyDescent="0.2">
      <c r="B257" s="30"/>
      <c r="C257" s="30"/>
      <c r="D257" s="30"/>
      <c r="E257" s="30"/>
      <c r="F257" s="54"/>
    </row>
    <row r="258" spans="2:6" x14ac:dyDescent="0.2">
      <c r="B258" s="30"/>
      <c r="C258" s="30"/>
      <c r="D258" s="30"/>
      <c r="E258" s="30"/>
      <c r="F258" s="54"/>
    </row>
    <row r="259" spans="2:6" x14ac:dyDescent="0.2">
      <c r="B259" s="30"/>
      <c r="C259" s="30"/>
      <c r="D259" s="30"/>
      <c r="E259" s="30"/>
      <c r="F259" s="54"/>
    </row>
    <row r="260" spans="2:6" x14ac:dyDescent="0.2">
      <c r="B260" s="30"/>
      <c r="C260" s="30"/>
      <c r="D260" s="30"/>
      <c r="E260" s="30"/>
      <c r="F260" s="54"/>
    </row>
    <row r="261" spans="2:6" x14ac:dyDescent="0.2">
      <c r="B261" s="30"/>
      <c r="C261" s="30"/>
      <c r="D261" s="30"/>
      <c r="E261" s="30"/>
      <c r="F261" s="54"/>
    </row>
    <row r="262" spans="2:6" x14ac:dyDescent="0.2">
      <c r="B262" s="30"/>
      <c r="C262" s="30"/>
      <c r="D262" s="30"/>
      <c r="E262" s="30"/>
      <c r="F262" s="54"/>
    </row>
    <row r="263" spans="2:6" x14ac:dyDescent="0.2">
      <c r="B263" s="30"/>
      <c r="C263" s="30"/>
      <c r="D263" s="30"/>
      <c r="E263" s="30"/>
      <c r="F263" s="54"/>
    </row>
    <row r="264" spans="2:6" x14ac:dyDescent="0.2">
      <c r="B264" s="30"/>
      <c r="C264" s="30"/>
      <c r="D264" s="30"/>
      <c r="E264" s="30"/>
      <c r="F264" s="54"/>
    </row>
    <row r="265" spans="2:6" x14ac:dyDescent="0.2">
      <c r="B265" s="30"/>
      <c r="C265" s="30"/>
      <c r="D265" s="30"/>
      <c r="E265" s="30"/>
      <c r="F265" s="54"/>
    </row>
    <row r="266" spans="2:6" x14ac:dyDescent="0.2">
      <c r="B266" s="30"/>
      <c r="C266" s="30"/>
      <c r="D266" s="30"/>
      <c r="E266" s="30"/>
      <c r="F266" s="54"/>
    </row>
    <row r="267" spans="2:6" x14ac:dyDescent="0.2">
      <c r="B267" s="30"/>
      <c r="C267" s="30"/>
      <c r="D267" s="30"/>
      <c r="E267" s="30"/>
      <c r="F267" s="54"/>
    </row>
    <row r="268" spans="2:6" x14ac:dyDescent="0.2">
      <c r="B268" s="30"/>
      <c r="C268" s="30"/>
      <c r="D268" s="30"/>
      <c r="E268" s="30"/>
      <c r="F268" s="54"/>
    </row>
    <row r="269" spans="2:6" x14ac:dyDescent="0.2">
      <c r="B269" s="30"/>
      <c r="C269" s="30"/>
      <c r="D269" s="30"/>
      <c r="E269" s="30"/>
      <c r="F269" s="54"/>
    </row>
    <row r="276" spans="2:10" s="24" customFormat="1" ht="15" x14ac:dyDescent="0.2">
      <c r="F276" s="51"/>
      <c r="J276" s="60"/>
    </row>
    <row r="277" spans="2:10" s="24" customFormat="1" ht="15" x14ac:dyDescent="0.2">
      <c r="F277" s="51"/>
      <c r="J277" s="60"/>
    </row>
    <row r="278" spans="2:10" s="24" customFormat="1" ht="15" x14ac:dyDescent="0.2">
      <c r="F278" s="51"/>
      <c r="J278" s="60"/>
    </row>
    <row r="281" spans="2:10" s="27" customFormat="1" ht="11.25" x14ac:dyDescent="0.2">
      <c r="F281" s="55"/>
      <c r="J281" s="59"/>
    </row>
    <row r="284" spans="2:10" x14ac:dyDescent="0.2">
      <c r="B284" s="30"/>
      <c r="C284" s="30"/>
      <c r="D284" s="30"/>
      <c r="E284" s="30"/>
      <c r="F284" s="54"/>
    </row>
    <row r="285" spans="2:10" x14ac:dyDescent="0.2">
      <c r="B285" s="30"/>
      <c r="C285" s="30"/>
      <c r="D285" s="30"/>
      <c r="E285" s="30"/>
      <c r="F285" s="54"/>
    </row>
    <row r="286" spans="2:10" x14ac:dyDescent="0.2">
      <c r="B286" s="30"/>
      <c r="C286" s="30"/>
      <c r="D286" s="30"/>
      <c r="E286" s="30"/>
      <c r="F286" s="54"/>
    </row>
    <row r="287" spans="2:10" x14ac:dyDescent="0.2">
      <c r="B287" s="30"/>
      <c r="C287" s="30"/>
      <c r="D287" s="30"/>
      <c r="E287" s="30"/>
      <c r="F287" s="54"/>
    </row>
    <row r="288" spans="2:10" x14ac:dyDescent="0.2">
      <c r="B288" s="30"/>
      <c r="C288" s="30"/>
      <c r="D288" s="30"/>
      <c r="E288" s="30"/>
      <c r="F288" s="54"/>
    </row>
    <row r="289" spans="2:6" x14ac:dyDescent="0.2">
      <c r="B289" s="30"/>
      <c r="C289" s="30"/>
      <c r="D289" s="30"/>
      <c r="E289" s="30"/>
      <c r="F289" s="54"/>
    </row>
    <row r="290" spans="2:6" x14ac:dyDescent="0.2">
      <c r="B290" s="30"/>
      <c r="C290" s="30"/>
      <c r="D290" s="30"/>
      <c r="E290" s="30"/>
      <c r="F290" s="54"/>
    </row>
    <row r="291" spans="2:6" x14ac:dyDescent="0.2">
      <c r="B291" s="30"/>
      <c r="C291" s="30"/>
      <c r="D291" s="30"/>
      <c r="E291" s="30"/>
      <c r="F291" s="54"/>
    </row>
    <row r="292" spans="2:6" x14ac:dyDescent="0.2">
      <c r="B292" s="30"/>
      <c r="C292" s="30"/>
      <c r="D292" s="30"/>
      <c r="E292" s="30"/>
      <c r="F292" s="54"/>
    </row>
    <row r="293" spans="2:6" x14ac:dyDescent="0.2">
      <c r="B293" s="30"/>
      <c r="C293" s="30"/>
      <c r="D293" s="30"/>
      <c r="E293" s="30"/>
      <c r="F293" s="54"/>
    </row>
    <row r="294" spans="2:6" x14ac:dyDescent="0.2">
      <c r="B294" s="30"/>
      <c r="C294" s="30"/>
      <c r="D294" s="30"/>
      <c r="E294" s="30"/>
      <c r="F294" s="54"/>
    </row>
    <row r="295" spans="2:6" x14ac:dyDescent="0.2">
      <c r="B295" s="30"/>
      <c r="C295" s="30"/>
      <c r="D295" s="30"/>
      <c r="E295" s="30"/>
      <c r="F295" s="54"/>
    </row>
    <row r="296" spans="2:6" x14ac:dyDescent="0.2">
      <c r="B296" s="30"/>
      <c r="C296" s="30"/>
      <c r="D296" s="30"/>
      <c r="E296" s="30"/>
      <c r="F296" s="54"/>
    </row>
    <row r="297" spans="2:6" x14ac:dyDescent="0.2">
      <c r="B297" s="30"/>
      <c r="C297" s="30"/>
      <c r="D297" s="30"/>
      <c r="E297" s="30"/>
      <c r="F297" s="54"/>
    </row>
    <row r="298" spans="2:6" x14ac:dyDescent="0.2">
      <c r="B298" s="30"/>
      <c r="C298" s="30"/>
      <c r="D298" s="30"/>
      <c r="E298" s="30"/>
      <c r="F298" s="54"/>
    </row>
    <row r="299" spans="2:6" x14ac:dyDescent="0.2">
      <c r="B299" s="30"/>
      <c r="C299" s="30"/>
      <c r="D299" s="30"/>
      <c r="E299" s="30"/>
      <c r="F299" s="54"/>
    </row>
    <row r="300" spans="2:6" x14ac:dyDescent="0.2">
      <c r="B300" s="30"/>
      <c r="C300" s="30"/>
      <c r="D300" s="30"/>
      <c r="E300" s="30"/>
      <c r="F300" s="54"/>
    </row>
    <row r="301" spans="2:6" x14ac:dyDescent="0.2">
      <c r="B301" s="30"/>
      <c r="C301" s="30"/>
      <c r="D301" s="30"/>
      <c r="E301" s="30"/>
      <c r="F301" s="54"/>
    </row>
    <row r="302" spans="2:6" x14ac:dyDescent="0.2">
      <c r="B302" s="30"/>
      <c r="C302" s="30"/>
      <c r="D302" s="30"/>
      <c r="E302" s="30"/>
      <c r="F302" s="54"/>
    </row>
    <row r="303" spans="2:6" x14ac:dyDescent="0.2">
      <c r="B303" s="30"/>
      <c r="C303" s="30"/>
      <c r="D303" s="30"/>
      <c r="E303" s="30"/>
      <c r="F303" s="54"/>
    </row>
    <row r="304" spans="2:6" x14ac:dyDescent="0.2">
      <c r="B304" s="30"/>
      <c r="C304" s="30"/>
      <c r="D304" s="30"/>
      <c r="E304" s="30"/>
      <c r="F304" s="54"/>
    </row>
    <row r="305" spans="2:6" x14ac:dyDescent="0.2">
      <c r="B305" s="30"/>
      <c r="C305" s="30"/>
      <c r="D305" s="30"/>
      <c r="E305" s="30"/>
      <c r="F305" s="54"/>
    </row>
    <row r="306" spans="2:6" x14ac:dyDescent="0.2">
      <c r="B306" s="30"/>
      <c r="C306" s="30"/>
      <c r="D306" s="30"/>
      <c r="E306" s="30"/>
      <c r="F306" s="54"/>
    </row>
    <row r="307" spans="2:6" x14ac:dyDescent="0.2">
      <c r="B307" s="30"/>
      <c r="C307" s="30"/>
      <c r="D307" s="30"/>
      <c r="E307" s="30"/>
      <c r="F307" s="54"/>
    </row>
    <row r="308" spans="2:6" x14ac:dyDescent="0.2">
      <c r="B308" s="30"/>
      <c r="C308" s="30"/>
      <c r="D308" s="30"/>
      <c r="E308" s="30"/>
      <c r="F308" s="54"/>
    </row>
    <row r="309" spans="2:6" x14ac:dyDescent="0.2">
      <c r="B309" s="30"/>
      <c r="C309" s="30"/>
      <c r="D309" s="30"/>
      <c r="E309" s="30"/>
      <c r="F309" s="54"/>
    </row>
    <row r="310" spans="2:6" x14ac:dyDescent="0.2">
      <c r="B310" s="30"/>
      <c r="C310" s="30"/>
      <c r="D310" s="30"/>
      <c r="E310" s="30"/>
      <c r="F310" s="54"/>
    </row>
    <row r="311" spans="2:6" x14ac:dyDescent="0.2">
      <c r="B311" s="30"/>
      <c r="C311" s="30"/>
      <c r="D311" s="30"/>
      <c r="E311" s="30"/>
      <c r="F311" s="54"/>
    </row>
    <row r="312" spans="2:6" x14ac:dyDescent="0.2">
      <c r="B312" s="30"/>
      <c r="C312" s="30"/>
      <c r="D312" s="30"/>
      <c r="E312" s="30"/>
      <c r="F312" s="54"/>
    </row>
    <row r="313" spans="2:6" x14ac:dyDescent="0.2">
      <c r="B313" s="30"/>
      <c r="C313" s="30"/>
      <c r="D313" s="30"/>
      <c r="E313" s="30"/>
      <c r="F313" s="54"/>
    </row>
    <row r="314" spans="2:6" x14ac:dyDescent="0.2">
      <c r="B314" s="30"/>
      <c r="C314" s="30"/>
      <c r="D314" s="30"/>
      <c r="E314" s="30"/>
      <c r="F314" s="54"/>
    </row>
    <row r="315" spans="2:6" x14ac:dyDescent="0.2">
      <c r="B315" s="30"/>
      <c r="C315" s="30"/>
      <c r="D315" s="30"/>
      <c r="E315" s="30"/>
      <c r="F315" s="54"/>
    </row>
    <row r="316" spans="2:6" x14ac:dyDescent="0.2">
      <c r="B316" s="30"/>
      <c r="C316" s="30"/>
      <c r="D316" s="30"/>
      <c r="E316" s="30"/>
      <c r="F316" s="54"/>
    </row>
    <row r="317" spans="2:6" x14ac:dyDescent="0.2">
      <c r="B317" s="30"/>
      <c r="C317" s="30"/>
      <c r="D317" s="30"/>
      <c r="E317" s="30"/>
      <c r="F317" s="54"/>
    </row>
    <row r="318" spans="2:6" x14ac:dyDescent="0.2">
      <c r="B318" s="30"/>
      <c r="C318" s="30"/>
      <c r="D318" s="30"/>
      <c r="E318" s="30"/>
      <c r="F318" s="54"/>
    </row>
    <row r="319" spans="2:6" x14ac:dyDescent="0.2">
      <c r="B319" s="30"/>
      <c r="C319" s="30"/>
      <c r="D319" s="30"/>
      <c r="E319" s="30"/>
      <c r="F319" s="54"/>
    </row>
    <row r="320" spans="2:6" x14ac:dyDescent="0.2">
      <c r="B320" s="30"/>
      <c r="C320" s="30"/>
      <c r="D320" s="30"/>
      <c r="E320" s="30"/>
      <c r="F320" s="54"/>
    </row>
    <row r="321" spans="2:10" x14ac:dyDescent="0.2">
      <c r="B321" s="30"/>
      <c r="C321" s="30"/>
      <c r="D321" s="30"/>
      <c r="E321" s="30"/>
      <c r="F321" s="54"/>
    </row>
    <row r="328" spans="2:10" s="24" customFormat="1" ht="15" x14ac:dyDescent="0.2">
      <c r="F328" s="51"/>
      <c r="J328" s="60"/>
    </row>
    <row r="329" spans="2:10" s="24" customFormat="1" ht="15" x14ac:dyDescent="0.2">
      <c r="F329" s="51"/>
      <c r="J329" s="60"/>
    </row>
    <row r="330" spans="2:10" s="24" customFormat="1" ht="15" x14ac:dyDescent="0.2">
      <c r="F330" s="51"/>
      <c r="J330" s="60"/>
    </row>
    <row r="333" spans="2:10" s="27" customFormat="1" ht="11.25" x14ac:dyDescent="0.2">
      <c r="F333" s="55"/>
      <c r="J333" s="59"/>
    </row>
    <row r="336" spans="2:10" x14ac:dyDescent="0.2">
      <c r="B336" s="30"/>
      <c r="C336" s="30"/>
      <c r="D336" s="30"/>
      <c r="E336" s="30"/>
      <c r="F336" s="54"/>
    </row>
    <row r="337" spans="2:6" x14ac:dyDescent="0.2">
      <c r="B337" s="30"/>
      <c r="C337" s="30"/>
      <c r="D337" s="30"/>
      <c r="E337" s="30"/>
      <c r="F337" s="54"/>
    </row>
    <row r="338" spans="2:6" x14ac:dyDescent="0.2">
      <c r="B338" s="30"/>
      <c r="C338" s="30"/>
      <c r="D338" s="30"/>
      <c r="E338" s="30"/>
      <c r="F338" s="54"/>
    </row>
    <row r="339" spans="2:6" x14ac:dyDescent="0.2">
      <c r="B339" s="30"/>
      <c r="C339" s="30"/>
      <c r="D339" s="30"/>
      <c r="E339" s="30"/>
      <c r="F339" s="54"/>
    </row>
    <row r="340" spans="2:6" x14ac:dyDescent="0.2">
      <c r="B340" s="30"/>
      <c r="C340" s="30"/>
      <c r="D340" s="30"/>
      <c r="E340" s="30"/>
      <c r="F340" s="54"/>
    </row>
    <row r="341" spans="2:6" x14ac:dyDescent="0.2">
      <c r="B341" s="30"/>
      <c r="C341" s="30"/>
      <c r="D341" s="30"/>
      <c r="E341" s="30"/>
      <c r="F341" s="54"/>
    </row>
    <row r="342" spans="2:6" x14ac:dyDescent="0.2">
      <c r="B342" s="30"/>
      <c r="C342" s="30"/>
      <c r="D342" s="30"/>
      <c r="E342" s="30"/>
      <c r="F342" s="54"/>
    </row>
    <row r="343" spans="2:6" x14ac:dyDescent="0.2">
      <c r="B343" s="30"/>
      <c r="C343" s="30"/>
      <c r="D343" s="30"/>
      <c r="E343" s="30"/>
      <c r="F343" s="54"/>
    </row>
    <row r="344" spans="2:6" x14ac:dyDescent="0.2">
      <c r="B344" s="30"/>
      <c r="C344" s="30"/>
      <c r="D344" s="30"/>
      <c r="E344" s="30"/>
      <c r="F344" s="54"/>
    </row>
    <row r="345" spans="2:6" x14ac:dyDescent="0.2">
      <c r="B345" s="30"/>
      <c r="C345" s="30"/>
      <c r="D345" s="30"/>
      <c r="E345" s="30"/>
      <c r="F345" s="54"/>
    </row>
    <row r="346" spans="2:6" x14ac:dyDescent="0.2">
      <c r="B346" s="30"/>
      <c r="C346" s="30"/>
      <c r="D346" s="30"/>
      <c r="E346" s="30"/>
      <c r="F346" s="54"/>
    </row>
    <row r="347" spans="2:6" x14ac:dyDescent="0.2">
      <c r="B347" s="30"/>
      <c r="C347" s="30"/>
      <c r="D347" s="30"/>
      <c r="E347" s="30"/>
      <c r="F347" s="54"/>
    </row>
    <row r="348" spans="2:6" x14ac:dyDescent="0.2">
      <c r="B348" s="30"/>
      <c r="C348" s="30"/>
      <c r="D348" s="30"/>
      <c r="E348" s="30"/>
      <c r="F348" s="54"/>
    </row>
    <row r="349" spans="2:6" x14ac:dyDescent="0.2">
      <c r="B349" s="30"/>
      <c r="C349" s="30"/>
      <c r="D349" s="30"/>
      <c r="E349" s="30"/>
      <c r="F349" s="54"/>
    </row>
    <row r="350" spans="2:6" x14ac:dyDescent="0.2">
      <c r="B350" s="30"/>
      <c r="C350" s="30"/>
      <c r="D350" s="30"/>
      <c r="E350" s="30"/>
      <c r="F350" s="54"/>
    </row>
    <row r="351" spans="2:6" x14ac:dyDescent="0.2">
      <c r="B351" s="30"/>
      <c r="C351" s="30"/>
      <c r="D351" s="30"/>
      <c r="E351" s="30"/>
      <c r="F351" s="54"/>
    </row>
    <row r="352" spans="2:6" x14ac:dyDescent="0.2">
      <c r="B352" s="30"/>
      <c r="C352" s="30"/>
      <c r="D352" s="30"/>
      <c r="E352" s="30"/>
      <c r="F352" s="54"/>
    </row>
    <row r="353" spans="2:6" x14ac:dyDescent="0.2">
      <c r="B353" s="30"/>
      <c r="C353" s="30"/>
      <c r="D353" s="30"/>
      <c r="E353" s="30"/>
      <c r="F353" s="54"/>
    </row>
    <row r="354" spans="2:6" x14ac:dyDescent="0.2">
      <c r="B354" s="30"/>
      <c r="C354" s="30"/>
      <c r="D354" s="30"/>
      <c r="E354" s="30"/>
      <c r="F354" s="54"/>
    </row>
    <row r="355" spans="2:6" x14ac:dyDescent="0.2">
      <c r="B355" s="30"/>
      <c r="C355" s="30"/>
      <c r="D355" s="30"/>
      <c r="E355" s="30"/>
      <c r="F355" s="54"/>
    </row>
    <row r="356" spans="2:6" x14ac:dyDescent="0.2">
      <c r="B356" s="30"/>
      <c r="C356" s="30"/>
      <c r="D356" s="30"/>
      <c r="E356" s="30"/>
      <c r="F356" s="54"/>
    </row>
    <row r="357" spans="2:6" x14ac:dyDescent="0.2">
      <c r="B357" s="30"/>
      <c r="C357" s="30"/>
      <c r="D357" s="30"/>
      <c r="E357" s="30"/>
      <c r="F357" s="54"/>
    </row>
    <row r="358" spans="2:6" x14ac:dyDescent="0.2">
      <c r="B358" s="30"/>
      <c r="C358" s="30"/>
      <c r="D358" s="30"/>
      <c r="E358" s="30"/>
      <c r="F358" s="54"/>
    </row>
    <row r="359" spans="2:6" x14ac:dyDescent="0.2">
      <c r="B359" s="30"/>
      <c r="C359" s="30"/>
      <c r="D359" s="30"/>
      <c r="E359" s="30"/>
      <c r="F359" s="54"/>
    </row>
    <row r="360" spans="2:6" x14ac:dyDescent="0.2">
      <c r="B360" s="30"/>
      <c r="C360" s="30"/>
      <c r="D360" s="30"/>
      <c r="E360" s="30"/>
      <c r="F360" s="54"/>
    </row>
    <row r="361" spans="2:6" x14ac:dyDescent="0.2">
      <c r="B361" s="30"/>
      <c r="C361" s="30"/>
      <c r="D361" s="30"/>
      <c r="E361" s="30"/>
      <c r="F361" s="54"/>
    </row>
    <row r="362" spans="2:6" x14ac:dyDescent="0.2">
      <c r="B362" s="30"/>
      <c r="C362" s="30"/>
      <c r="D362" s="30"/>
      <c r="E362" s="30"/>
      <c r="F362" s="54"/>
    </row>
    <row r="363" spans="2:6" x14ac:dyDescent="0.2">
      <c r="B363" s="30"/>
      <c r="C363" s="30"/>
      <c r="D363" s="30"/>
      <c r="E363" s="30"/>
      <c r="F363" s="54"/>
    </row>
    <row r="364" spans="2:6" x14ac:dyDescent="0.2">
      <c r="B364" s="30"/>
      <c r="C364" s="30"/>
      <c r="D364" s="30"/>
      <c r="E364" s="30"/>
      <c r="F364" s="54"/>
    </row>
    <row r="365" spans="2:6" x14ac:dyDescent="0.2">
      <c r="B365" s="30"/>
      <c r="C365" s="30"/>
      <c r="D365" s="30"/>
      <c r="E365" s="30"/>
      <c r="F365" s="54"/>
    </row>
    <row r="366" spans="2:6" x14ac:dyDescent="0.2">
      <c r="B366" s="30"/>
      <c r="C366" s="30"/>
      <c r="D366" s="30"/>
      <c r="E366" s="30"/>
      <c r="F366" s="54"/>
    </row>
    <row r="367" spans="2:6" x14ac:dyDescent="0.2">
      <c r="B367" s="30"/>
      <c r="C367" s="30"/>
      <c r="D367" s="30"/>
      <c r="E367" s="30"/>
      <c r="F367" s="54"/>
    </row>
    <row r="368" spans="2:6" x14ac:dyDescent="0.2">
      <c r="B368" s="30"/>
      <c r="C368" s="30"/>
      <c r="D368" s="30"/>
      <c r="E368" s="30"/>
      <c r="F368" s="54"/>
    </row>
    <row r="369" spans="2:10" x14ac:dyDescent="0.2">
      <c r="B369" s="30"/>
      <c r="C369" s="30"/>
      <c r="D369" s="30"/>
      <c r="E369" s="30"/>
      <c r="F369" s="54"/>
    </row>
    <row r="370" spans="2:10" x14ac:dyDescent="0.2">
      <c r="B370" s="30"/>
      <c r="C370" s="30"/>
      <c r="D370" s="30"/>
      <c r="E370" s="30"/>
      <c r="F370" s="54"/>
    </row>
    <row r="371" spans="2:10" x14ac:dyDescent="0.2">
      <c r="B371" s="30"/>
      <c r="C371" s="30"/>
      <c r="D371" s="30"/>
      <c r="E371" s="30"/>
      <c r="F371" s="54"/>
    </row>
    <row r="372" spans="2:10" x14ac:dyDescent="0.2">
      <c r="B372" s="30"/>
      <c r="C372" s="30"/>
      <c r="D372" s="30"/>
      <c r="E372" s="30"/>
      <c r="F372" s="54"/>
    </row>
    <row r="373" spans="2:10" x14ac:dyDescent="0.2">
      <c r="B373" s="30"/>
      <c r="C373" s="30"/>
      <c r="D373" s="30"/>
      <c r="E373" s="30"/>
      <c r="F373" s="54"/>
    </row>
    <row r="380" spans="2:10" s="24" customFormat="1" ht="15" x14ac:dyDescent="0.2">
      <c r="F380" s="51"/>
      <c r="J380" s="60"/>
    </row>
    <row r="381" spans="2:10" s="24" customFormat="1" ht="15" x14ac:dyDescent="0.2">
      <c r="F381" s="51"/>
      <c r="J381" s="60"/>
    </row>
    <row r="382" spans="2:10" s="24" customFormat="1" ht="15" x14ac:dyDescent="0.2">
      <c r="F382" s="51"/>
      <c r="J382" s="60"/>
    </row>
    <row r="385" spans="2:10" s="27" customFormat="1" ht="11.25" x14ac:dyDescent="0.2">
      <c r="F385" s="55"/>
      <c r="J385" s="59"/>
    </row>
    <row r="388" spans="2:10" x14ac:dyDescent="0.2">
      <c r="B388" s="30"/>
      <c r="C388" s="30"/>
      <c r="D388" s="30"/>
      <c r="E388" s="30"/>
      <c r="F388" s="54"/>
    </row>
    <row r="389" spans="2:10" x14ac:dyDescent="0.2">
      <c r="B389" s="30"/>
      <c r="C389" s="30"/>
      <c r="D389" s="30"/>
      <c r="E389" s="30"/>
      <c r="F389" s="54"/>
    </row>
    <row r="390" spans="2:10" x14ac:dyDescent="0.2">
      <c r="B390" s="30"/>
      <c r="C390" s="30"/>
      <c r="D390" s="30"/>
      <c r="E390" s="30"/>
      <c r="F390" s="54"/>
    </row>
    <row r="391" spans="2:10" x14ac:dyDescent="0.2">
      <c r="B391" s="30"/>
      <c r="C391" s="30"/>
      <c r="D391" s="30"/>
      <c r="E391" s="30"/>
      <c r="F391" s="54"/>
    </row>
    <row r="392" spans="2:10" x14ac:dyDescent="0.2">
      <c r="B392" s="30"/>
      <c r="C392" s="30"/>
      <c r="D392" s="30"/>
      <c r="E392" s="30"/>
      <c r="F392" s="54"/>
    </row>
    <row r="393" spans="2:10" x14ac:dyDescent="0.2">
      <c r="B393" s="30"/>
      <c r="C393" s="30"/>
      <c r="D393" s="30"/>
      <c r="E393" s="30"/>
      <c r="F393" s="54"/>
    </row>
    <row r="394" spans="2:10" x14ac:dyDescent="0.2">
      <c r="B394" s="30"/>
      <c r="C394" s="30"/>
      <c r="D394" s="30"/>
      <c r="E394" s="30"/>
      <c r="F394" s="54"/>
    </row>
    <row r="395" spans="2:10" x14ac:dyDescent="0.2">
      <c r="B395" s="30"/>
      <c r="C395" s="30"/>
      <c r="D395" s="30"/>
      <c r="E395" s="30"/>
      <c r="F395" s="54"/>
    </row>
    <row r="396" spans="2:10" x14ac:dyDescent="0.2">
      <c r="B396" s="30"/>
      <c r="C396" s="30"/>
      <c r="D396" s="30"/>
      <c r="E396" s="30"/>
      <c r="F396" s="54"/>
    </row>
    <row r="397" spans="2:10" x14ac:dyDescent="0.2">
      <c r="B397" s="30"/>
      <c r="C397" s="30"/>
      <c r="D397" s="30"/>
      <c r="E397" s="30"/>
      <c r="F397" s="54"/>
    </row>
    <row r="398" spans="2:10" x14ac:dyDescent="0.2">
      <c r="B398" s="30"/>
      <c r="C398" s="30"/>
      <c r="D398" s="30"/>
      <c r="E398" s="30"/>
      <c r="F398" s="54"/>
    </row>
    <row r="399" spans="2:10" x14ac:dyDescent="0.2">
      <c r="B399" s="30"/>
      <c r="C399" s="30"/>
      <c r="D399" s="30"/>
      <c r="E399" s="30"/>
      <c r="F399" s="54"/>
    </row>
    <row r="400" spans="2:10" x14ac:dyDescent="0.2">
      <c r="B400" s="30"/>
      <c r="C400" s="30"/>
      <c r="D400" s="30"/>
      <c r="E400" s="30"/>
      <c r="F400" s="54"/>
    </row>
    <row r="401" spans="2:6" x14ac:dyDescent="0.2">
      <c r="B401" s="30"/>
      <c r="C401" s="30"/>
      <c r="D401" s="30"/>
      <c r="E401" s="30"/>
      <c r="F401" s="54"/>
    </row>
    <row r="402" spans="2:6" x14ac:dyDescent="0.2">
      <c r="B402" s="30"/>
      <c r="C402" s="30"/>
      <c r="D402" s="30"/>
      <c r="E402" s="30"/>
      <c r="F402" s="54"/>
    </row>
    <row r="403" spans="2:6" x14ac:dyDescent="0.2">
      <c r="B403" s="30"/>
      <c r="C403" s="30"/>
      <c r="D403" s="30"/>
      <c r="E403" s="30"/>
      <c r="F403" s="54"/>
    </row>
    <row r="404" spans="2:6" x14ac:dyDescent="0.2">
      <c r="B404" s="30"/>
      <c r="C404" s="30"/>
      <c r="D404" s="30"/>
      <c r="E404" s="30"/>
      <c r="F404" s="54"/>
    </row>
    <row r="405" spans="2:6" x14ac:dyDescent="0.2">
      <c r="B405" s="30"/>
      <c r="C405" s="30"/>
      <c r="D405" s="30"/>
      <c r="E405" s="30"/>
      <c r="F405" s="54"/>
    </row>
    <row r="406" spans="2:6" x14ac:dyDescent="0.2">
      <c r="B406" s="30"/>
      <c r="C406" s="30"/>
      <c r="D406" s="30"/>
      <c r="E406" s="30"/>
      <c r="F406" s="54"/>
    </row>
    <row r="407" spans="2:6" x14ac:dyDescent="0.2">
      <c r="B407" s="30"/>
      <c r="C407" s="30"/>
      <c r="D407" s="30"/>
      <c r="E407" s="30"/>
      <c r="F407" s="54"/>
    </row>
    <row r="408" spans="2:6" x14ac:dyDescent="0.2">
      <c r="B408" s="30"/>
      <c r="C408" s="30"/>
      <c r="D408" s="30"/>
      <c r="E408" s="30"/>
      <c r="F408" s="54"/>
    </row>
    <row r="409" spans="2:6" x14ac:dyDescent="0.2">
      <c r="B409" s="30"/>
      <c r="C409" s="30"/>
      <c r="D409" s="30"/>
      <c r="E409" s="30"/>
      <c r="F409" s="54"/>
    </row>
    <row r="410" spans="2:6" x14ac:dyDescent="0.2">
      <c r="B410" s="30"/>
      <c r="C410" s="30"/>
      <c r="D410" s="30"/>
      <c r="E410" s="30"/>
      <c r="F410" s="54"/>
    </row>
    <row r="411" spans="2:6" x14ac:dyDescent="0.2">
      <c r="B411" s="30"/>
      <c r="C411" s="30"/>
      <c r="D411" s="30"/>
      <c r="E411" s="30"/>
      <c r="F411" s="54"/>
    </row>
    <row r="412" spans="2:6" x14ac:dyDescent="0.2">
      <c r="B412" s="30"/>
      <c r="C412" s="30"/>
      <c r="D412" s="30"/>
      <c r="E412" s="30"/>
      <c r="F412" s="54"/>
    </row>
    <row r="413" spans="2:6" x14ac:dyDescent="0.2">
      <c r="B413" s="30"/>
      <c r="C413" s="30"/>
      <c r="D413" s="30"/>
      <c r="E413" s="30"/>
      <c r="F413" s="54"/>
    </row>
    <row r="414" spans="2:6" x14ac:dyDescent="0.2">
      <c r="B414" s="30"/>
      <c r="C414" s="30"/>
      <c r="D414" s="30"/>
      <c r="E414" s="30"/>
      <c r="F414" s="54"/>
    </row>
    <row r="415" spans="2:6" x14ac:dyDescent="0.2">
      <c r="B415" s="30"/>
      <c r="C415" s="30"/>
      <c r="D415" s="30"/>
      <c r="E415" s="30"/>
      <c r="F415" s="54"/>
    </row>
    <row r="416" spans="2:6" x14ac:dyDescent="0.2">
      <c r="B416" s="30"/>
      <c r="C416" s="30"/>
      <c r="D416" s="30"/>
      <c r="E416" s="30"/>
      <c r="F416" s="54"/>
    </row>
    <row r="417" spans="2:10" x14ac:dyDescent="0.2">
      <c r="B417" s="30"/>
      <c r="C417" s="30"/>
      <c r="D417" s="30"/>
      <c r="E417" s="30"/>
      <c r="F417" s="54"/>
    </row>
    <row r="418" spans="2:10" x14ac:dyDescent="0.2">
      <c r="B418" s="30"/>
      <c r="C418" s="30"/>
      <c r="D418" s="30"/>
      <c r="E418" s="30"/>
      <c r="F418" s="54"/>
    </row>
    <row r="419" spans="2:10" x14ac:dyDescent="0.2">
      <c r="B419" s="30"/>
      <c r="C419" s="30"/>
      <c r="D419" s="30"/>
      <c r="E419" s="30"/>
      <c r="F419" s="54"/>
    </row>
    <row r="420" spans="2:10" x14ac:dyDescent="0.2">
      <c r="B420" s="30"/>
      <c r="C420" s="30"/>
      <c r="D420" s="30"/>
      <c r="E420" s="30"/>
      <c r="F420" s="54"/>
    </row>
    <row r="421" spans="2:10" x14ac:dyDescent="0.2">
      <c r="B421" s="30"/>
      <c r="C421" s="30"/>
      <c r="D421" s="30"/>
      <c r="E421" s="30"/>
      <c r="F421" s="54"/>
    </row>
    <row r="422" spans="2:10" x14ac:dyDescent="0.2">
      <c r="B422" s="30"/>
      <c r="C422" s="30"/>
      <c r="D422" s="30"/>
      <c r="E422" s="30"/>
      <c r="F422" s="54"/>
    </row>
    <row r="423" spans="2:10" x14ac:dyDescent="0.2">
      <c r="B423" s="30"/>
      <c r="C423" s="30"/>
      <c r="D423" s="30"/>
      <c r="E423" s="30"/>
      <c r="F423" s="54"/>
    </row>
    <row r="424" spans="2:10" x14ac:dyDescent="0.2">
      <c r="B424" s="30"/>
      <c r="C424" s="30"/>
      <c r="D424" s="30"/>
      <c r="E424" s="30"/>
      <c r="F424" s="54"/>
    </row>
    <row r="425" spans="2:10" x14ac:dyDescent="0.2">
      <c r="B425" s="30"/>
      <c r="C425" s="30"/>
      <c r="D425" s="30"/>
      <c r="E425" s="30"/>
      <c r="F425" s="54"/>
    </row>
    <row r="426" spans="2:10" x14ac:dyDescent="0.2">
      <c r="B426" s="30"/>
      <c r="C426" s="30"/>
      <c r="D426" s="30"/>
      <c r="E426" s="30"/>
      <c r="F426" s="54"/>
    </row>
    <row r="427" spans="2:10" x14ac:dyDescent="0.2">
      <c r="B427" s="30"/>
      <c r="C427" s="30"/>
      <c r="D427" s="30"/>
      <c r="E427" s="30"/>
      <c r="F427" s="54"/>
    </row>
    <row r="428" spans="2:10" x14ac:dyDescent="0.2">
      <c r="B428" s="30"/>
      <c r="C428" s="30"/>
      <c r="D428" s="30"/>
      <c r="E428" s="30"/>
      <c r="F428" s="54"/>
    </row>
    <row r="429" spans="2:10" x14ac:dyDescent="0.2">
      <c r="B429" s="30"/>
      <c r="C429" s="30"/>
      <c r="D429" s="30"/>
      <c r="E429" s="30"/>
      <c r="F429" s="54"/>
    </row>
    <row r="430" spans="2:10" x14ac:dyDescent="0.2">
      <c r="B430" s="30"/>
      <c r="C430" s="30"/>
      <c r="D430" s="30"/>
      <c r="E430" s="30"/>
      <c r="F430" s="54"/>
    </row>
    <row r="431" spans="2:10" x14ac:dyDescent="0.2">
      <c r="B431" s="30"/>
      <c r="C431" s="30"/>
      <c r="D431" s="30"/>
      <c r="E431" s="30"/>
      <c r="F431" s="54"/>
    </row>
    <row r="432" spans="2:10" s="24" customFormat="1" ht="15" x14ac:dyDescent="0.2">
      <c r="B432" s="30"/>
      <c r="C432" s="30"/>
      <c r="D432" s="30"/>
      <c r="E432" s="30"/>
      <c r="F432" s="54"/>
      <c r="J432" s="60"/>
    </row>
    <row r="433" spans="2:10" s="24" customFormat="1" ht="15" x14ac:dyDescent="0.2">
      <c r="B433" s="30"/>
      <c r="C433" s="30"/>
      <c r="D433" s="30"/>
      <c r="E433" s="30"/>
      <c r="F433" s="54"/>
      <c r="J433" s="60"/>
    </row>
    <row r="434" spans="2:10" s="24" customFormat="1" ht="15" x14ac:dyDescent="0.2">
      <c r="B434" s="30"/>
      <c r="C434" s="30"/>
      <c r="D434" s="30"/>
      <c r="E434" s="30"/>
      <c r="F434" s="54"/>
      <c r="J434" s="60"/>
    </row>
    <row r="435" spans="2:10" x14ac:dyDescent="0.2">
      <c r="B435" s="30"/>
      <c r="C435" s="30"/>
      <c r="D435" s="30"/>
      <c r="E435" s="30"/>
      <c r="F435" s="54"/>
    </row>
    <row r="436" spans="2:10" x14ac:dyDescent="0.2">
      <c r="B436" s="30"/>
      <c r="C436" s="30"/>
      <c r="D436" s="30"/>
      <c r="E436" s="30"/>
      <c r="F436" s="54"/>
    </row>
    <row r="437" spans="2:10" s="27" customFormat="1" ht="11.25" x14ac:dyDescent="0.2">
      <c r="F437" s="55"/>
      <c r="J437" s="59"/>
    </row>
    <row r="438" spans="2:10" x14ac:dyDescent="0.2">
      <c r="B438" s="30"/>
      <c r="C438" s="30"/>
      <c r="D438" s="30"/>
      <c r="E438" s="30"/>
      <c r="F438" s="54"/>
    </row>
    <row r="439" spans="2:10" x14ac:dyDescent="0.2">
      <c r="B439" s="30"/>
      <c r="C439" s="30"/>
      <c r="D439" s="30"/>
      <c r="E439" s="30"/>
      <c r="F439" s="54"/>
    </row>
    <row r="440" spans="2:10" x14ac:dyDescent="0.2">
      <c r="B440" s="30"/>
      <c r="C440" s="30"/>
      <c r="D440" s="30"/>
      <c r="E440" s="30"/>
      <c r="F440" s="54"/>
    </row>
    <row r="441" spans="2:10" x14ac:dyDescent="0.2">
      <c r="B441" s="30"/>
      <c r="C441" s="30"/>
      <c r="D441" s="30"/>
      <c r="E441" s="30"/>
      <c r="F441" s="54"/>
    </row>
    <row r="442" spans="2:10" x14ac:dyDescent="0.2">
      <c r="B442" s="30"/>
      <c r="C442" s="30"/>
      <c r="D442" s="30"/>
      <c r="E442" s="30"/>
      <c r="F442" s="54"/>
    </row>
    <row r="443" spans="2:10" x14ac:dyDescent="0.2">
      <c r="B443" s="30"/>
      <c r="C443" s="30"/>
      <c r="D443" s="30"/>
      <c r="E443" s="30"/>
      <c r="F443" s="54"/>
    </row>
    <row r="444" spans="2:10" x14ac:dyDescent="0.2">
      <c r="B444" s="30"/>
      <c r="C444" s="30"/>
      <c r="D444" s="30"/>
      <c r="E444" s="30"/>
      <c r="F444" s="54"/>
    </row>
    <row r="445" spans="2:10" x14ac:dyDescent="0.2">
      <c r="B445" s="30"/>
      <c r="C445" s="30"/>
      <c r="D445" s="30"/>
      <c r="E445" s="30"/>
      <c r="F445" s="54"/>
    </row>
    <row r="446" spans="2:10" x14ac:dyDescent="0.2">
      <c r="B446" s="30"/>
      <c r="C446" s="30"/>
      <c r="D446" s="30"/>
      <c r="E446" s="30"/>
      <c r="F446" s="54"/>
    </row>
    <row r="447" spans="2:10" x14ac:dyDescent="0.2">
      <c r="B447" s="30"/>
      <c r="C447" s="30"/>
      <c r="D447" s="30"/>
      <c r="E447" s="30"/>
      <c r="F447" s="54"/>
    </row>
    <row r="448" spans="2:10" x14ac:dyDescent="0.2">
      <c r="B448" s="30"/>
      <c r="C448" s="30"/>
      <c r="D448" s="30"/>
      <c r="E448" s="30"/>
      <c r="F448" s="54"/>
    </row>
    <row r="449" spans="2:6" x14ac:dyDescent="0.2">
      <c r="B449" s="30"/>
      <c r="C449" s="30"/>
      <c r="D449" s="30"/>
      <c r="E449" s="30"/>
      <c r="F449" s="54"/>
    </row>
    <row r="450" spans="2:6" x14ac:dyDescent="0.2">
      <c r="B450" s="30"/>
      <c r="C450" s="30"/>
      <c r="D450" s="30"/>
      <c r="E450" s="30"/>
      <c r="F450" s="54"/>
    </row>
    <row r="451" spans="2:6" x14ac:dyDescent="0.2">
      <c r="B451" s="30"/>
      <c r="C451" s="30"/>
      <c r="D451" s="30"/>
      <c r="E451" s="30"/>
      <c r="F451" s="54"/>
    </row>
    <row r="452" spans="2:6" x14ac:dyDescent="0.2">
      <c r="B452" s="30"/>
      <c r="C452" s="30"/>
      <c r="D452" s="30"/>
      <c r="E452" s="30"/>
      <c r="F452" s="54"/>
    </row>
    <row r="453" spans="2:6" x14ac:dyDescent="0.2">
      <c r="B453" s="30"/>
      <c r="C453" s="30"/>
      <c r="D453" s="30"/>
      <c r="E453" s="30"/>
      <c r="F453" s="54"/>
    </row>
    <row r="454" spans="2:6" x14ac:dyDescent="0.2">
      <c r="B454" s="30"/>
      <c r="C454" s="30"/>
      <c r="D454" s="30"/>
      <c r="E454" s="30"/>
      <c r="F454" s="54"/>
    </row>
    <row r="455" spans="2:6" x14ac:dyDescent="0.2">
      <c r="B455" s="30"/>
      <c r="C455" s="30"/>
      <c r="D455" s="30"/>
      <c r="E455" s="30"/>
      <c r="F455" s="54"/>
    </row>
    <row r="456" spans="2:6" x14ac:dyDescent="0.2">
      <c r="B456" s="30"/>
      <c r="C456" s="30"/>
      <c r="D456" s="30"/>
      <c r="E456" s="30"/>
      <c r="F456" s="54"/>
    </row>
    <row r="457" spans="2:6" x14ac:dyDescent="0.2">
      <c r="B457" s="30"/>
      <c r="C457" s="30"/>
      <c r="D457" s="30"/>
      <c r="E457" s="30"/>
      <c r="F457" s="54"/>
    </row>
    <row r="458" spans="2:6" x14ac:dyDescent="0.2">
      <c r="B458" s="30"/>
      <c r="C458" s="30"/>
      <c r="D458" s="30"/>
      <c r="E458" s="30"/>
      <c r="F458" s="54"/>
    </row>
    <row r="459" spans="2:6" x14ac:dyDescent="0.2">
      <c r="B459" s="30"/>
      <c r="C459" s="30"/>
      <c r="D459" s="30"/>
      <c r="E459" s="30"/>
      <c r="F459" s="54"/>
    </row>
    <row r="460" spans="2:6" x14ac:dyDescent="0.2">
      <c r="B460" s="30"/>
      <c r="C460" s="30"/>
      <c r="D460" s="30"/>
      <c r="E460" s="30"/>
      <c r="F460" s="54"/>
    </row>
    <row r="461" spans="2:6" x14ac:dyDescent="0.2">
      <c r="B461" s="30"/>
      <c r="C461" s="30"/>
      <c r="D461" s="30"/>
      <c r="E461" s="30"/>
      <c r="F461" s="54"/>
    </row>
    <row r="462" spans="2:6" x14ac:dyDescent="0.2">
      <c r="B462" s="30"/>
      <c r="C462" s="30"/>
      <c r="D462" s="30"/>
      <c r="E462" s="30"/>
      <c r="F462" s="54"/>
    </row>
    <row r="463" spans="2:6" x14ac:dyDescent="0.2">
      <c r="B463" s="30"/>
      <c r="C463" s="30"/>
      <c r="D463" s="30"/>
      <c r="E463" s="30"/>
      <c r="F463" s="54"/>
    </row>
    <row r="464" spans="2:6" x14ac:dyDescent="0.2">
      <c r="B464" s="30"/>
      <c r="C464" s="30"/>
      <c r="D464" s="30"/>
      <c r="E464" s="30"/>
      <c r="F464" s="54"/>
    </row>
    <row r="465" spans="2:6" x14ac:dyDescent="0.2">
      <c r="B465" s="30"/>
      <c r="C465" s="30"/>
      <c r="D465" s="30"/>
      <c r="E465" s="30"/>
      <c r="F465" s="54"/>
    </row>
    <row r="466" spans="2:6" x14ac:dyDescent="0.2">
      <c r="B466" s="30"/>
      <c r="C466" s="30"/>
      <c r="D466" s="30"/>
      <c r="E466" s="30"/>
      <c r="F466" s="54"/>
    </row>
    <row r="467" spans="2:6" x14ac:dyDescent="0.2">
      <c r="B467" s="30"/>
      <c r="C467" s="30"/>
      <c r="D467" s="30"/>
      <c r="E467" s="30"/>
      <c r="F467" s="54"/>
    </row>
    <row r="468" spans="2:6" x14ac:dyDescent="0.2">
      <c r="B468" s="30"/>
      <c r="C468" s="30"/>
      <c r="D468" s="30"/>
      <c r="E468" s="30"/>
      <c r="F468" s="54"/>
    </row>
    <row r="469" spans="2:6" x14ac:dyDescent="0.2">
      <c r="B469" s="30"/>
      <c r="C469" s="30"/>
      <c r="D469" s="30"/>
      <c r="E469" s="30"/>
      <c r="F469" s="54"/>
    </row>
    <row r="470" spans="2:6" x14ac:dyDescent="0.2">
      <c r="B470" s="30"/>
      <c r="C470" s="30"/>
      <c r="D470" s="30"/>
      <c r="E470" s="30"/>
      <c r="F470" s="54"/>
    </row>
    <row r="471" spans="2:6" x14ac:dyDescent="0.2">
      <c r="B471" s="30"/>
      <c r="C471" s="30"/>
      <c r="D471" s="30"/>
      <c r="E471" s="30"/>
      <c r="F471" s="54"/>
    </row>
    <row r="472" spans="2:6" x14ac:dyDescent="0.2">
      <c r="B472" s="30"/>
      <c r="C472" s="30"/>
      <c r="D472" s="30"/>
      <c r="E472" s="30"/>
      <c r="F472" s="54"/>
    </row>
    <row r="473" spans="2:6" x14ac:dyDescent="0.2">
      <c r="B473" s="30"/>
      <c r="C473" s="30"/>
      <c r="D473" s="30"/>
      <c r="E473" s="30"/>
      <c r="F473" s="54"/>
    </row>
    <row r="474" spans="2:6" x14ac:dyDescent="0.2">
      <c r="B474" s="30"/>
      <c r="C474" s="30"/>
      <c r="D474" s="30"/>
      <c r="E474" s="30"/>
      <c r="F474" s="54"/>
    </row>
    <row r="475" spans="2:6" x14ac:dyDescent="0.2">
      <c r="B475" s="30"/>
      <c r="C475" s="30"/>
      <c r="D475" s="30"/>
      <c r="E475" s="30"/>
      <c r="F475" s="54"/>
    </row>
    <row r="476" spans="2:6" x14ac:dyDescent="0.2">
      <c r="B476" s="30"/>
      <c r="C476" s="30"/>
      <c r="D476" s="30"/>
      <c r="E476" s="30"/>
      <c r="F476" s="54"/>
    </row>
    <row r="477" spans="2:6" x14ac:dyDescent="0.2">
      <c r="B477" s="30"/>
      <c r="C477" s="30"/>
      <c r="D477" s="30"/>
      <c r="E477" s="30"/>
      <c r="F477" s="54"/>
    </row>
    <row r="484" spans="2:10" s="24" customFormat="1" ht="15" x14ac:dyDescent="0.2">
      <c r="F484" s="51"/>
      <c r="J484" s="60"/>
    </row>
    <row r="485" spans="2:10" s="24" customFormat="1" ht="15" x14ac:dyDescent="0.2">
      <c r="F485" s="51"/>
      <c r="J485" s="60"/>
    </row>
    <row r="486" spans="2:10" s="24" customFormat="1" ht="15" x14ac:dyDescent="0.2">
      <c r="F486" s="51"/>
      <c r="J486" s="60"/>
    </row>
    <row r="489" spans="2:10" s="27" customFormat="1" ht="11.25" x14ac:dyDescent="0.2">
      <c r="F489" s="55"/>
      <c r="J489" s="59"/>
    </row>
    <row r="492" spans="2:10" x14ac:dyDescent="0.2">
      <c r="B492" s="30"/>
      <c r="C492" s="30"/>
      <c r="D492" s="30"/>
      <c r="E492" s="30"/>
      <c r="F492" s="54"/>
    </row>
    <row r="493" spans="2:10" x14ac:dyDescent="0.2">
      <c r="B493" s="30"/>
      <c r="C493" s="30"/>
      <c r="D493" s="30"/>
      <c r="E493" s="30"/>
      <c r="F493" s="54"/>
    </row>
    <row r="494" spans="2:10" x14ac:dyDescent="0.2">
      <c r="B494" s="30"/>
      <c r="C494" s="30"/>
      <c r="D494" s="30"/>
      <c r="E494" s="30"/>
      <c r="F494" s="54"/>
    </row>
    <row r="495" spans="2:10" x14ac:dyDescent="0.2">
      <c r="B495" s="30"/>
      <c r="C495" s="30"/>
      <c r="D495" s="30"/>
      <c r="E495" s="30"/>
      <c r="F495" s="54"/>
    </row>
    <row r="496" spans="2:10" x14ac:dyDescent="0.2">
      <c r="B496" s="30"/>
      <c r="C496" s="30"/>
      <c r="D496" s="30"/>
      <c r="E496" s="30"/>
      <c r="F496" s="54"/>
    </row>
    <row r="497" spans="2:6" x14ac:dyDescent="0.2">
      <c r="B497" s="30"/>
      <c r="C497" s="30"/>
      <c r="D497" s="30"/>
      <c r="E497" s="30"/>
      <c r="F497" s="54"/>
    </row>
    <row r="498" spans="2:6" x14ac:dyDescent="0.2">
      <c r="B498" s="30"/>
      <c r="C498" s="30"/>
      <c r="D498" s="30"/>
      <c r="E498" s="30"/>
      <c r="F498" s="54"/>
    </row>
    <row r="499" spans="2:6" x14ac:dyDescent="0.2">
      <c r="B499" s="30"/>
      <c r="C499" s="30"/>
      <c r="D499" s="30"/>
      <c r="E499" s="30"/>
      <c r="F499" s="54"/>
    </row>
    <row r="500" spans="2:6" x14ac:dyDescent="0.2">
      <c r="B500" s="30"/>
      <c r="C500" s="30"/>
      <c r="D500" s="30"/>
      <c r="E500" s="30"/>
      <c r="F500" s="54"/>
    </row>
    <row r="501" spans="2:6" x14ac:dyDescent="0.2">
      <c r="B501" s="30"/>
      <c r="C501" s="30"/>
      <c r="D501" s="30"/>
      <c r="E501" s="30"/>
      <c r="F501" s="54"/>
    </row>
    <row r="502" spans="2:6" x14ac:dyDescent="0.2">
      <c r="B502" s="30"/>
      <c r="C502" s="30"/>
      <c r="D502" s="30"/>
      <c r="E502" s="30"/>
      <c r="F502" s="54"/>
    </row>
    <row r="503" spans="2:6" x14ac:dyDescent="0.2">
      <c r="B503" s="30"/>
      <c r="C503" s="30"/>
      <c r="D503" s="30"/>
      <c r="E503" s="30"/>
      <c r="F503" s="54"/>
    </row>
    <row r="504" spans="2:6" x14ac:dyDescent="0.2">
      <c r="B504" s="30"/>
      <c r="C504" s="30"/>
      <c r="D504" s="30"/>
      <c r="E504" s="30"/>
      <c r="F504" s="54"/>
    </row>
    <row r="505" spans="2:6" x14ac:dyDescent="0.2">
      <c r="B505" s="30"/>
      <c r="C505" s="30"/>
      <c r="D505" s="30"/>
      <c r="E505" s="30"/>
      <c r="F505" s="54"/>
    </row>
    <row r="506" spans="2:6" x14ac:dyDescent="0.2">
      <c r="B506" s="30"/>
      <c r="C506" s="30"/>
      <c r="D506" s="30"/>
      <c r="E506" s="30"/>
      <c r="F506" s="54"/>
    </row>
    <row r="507" spans="2:6" x14ac:dyDescent="0.2">
      <c r="B507" s="30"/>
      <c r="C507" s="30"/>
      <c r="D507" s="30"/>
      <c r="E507" s="30"/>
      <c r="F507" s="54"/>
    </row>
    <row r="508" spans="2:6" x14ac:dyDescent="0.2">
      <c r="B508" s="30"/>
      <c r="C508" s="30"/>
      <c r="D508" s="30"/>
      <c r="E508" s="30"/>
      <c r="F508" s="54"/>
    </row>
    <row r="509" spans="2:6" x14ac:dyDescent="0.2">
      <c r="B509" s="30"/>
      <c r="C509" s="30"/>
      <c r="D509" s="30"/>
      <c r="E509" s="30"/>
      <c r="F509" s="54"/>
    </row>
    <row r="510" spans="2:6" x14ac:dyDescent="0.2">
      <c r="B510" s="30"/>
      <c r="C510" s="30"/>
      <c r="D510" s="30"/>
      <c r="E510" s="30"/>
      <c r="F510" s="54"/>
    </row>
    <row r="511" spans="2:6" x14ac:dyDescent="0.2">
      <c r="B511" s="30"/>
      <c r="C511" s="30"/>
      <c r="D511" s="30"/>
      <c r="E511" s="30"/>
      <c r="F511" s="54"/>
    </row>
    <row r="512" spans="2:6" x14ac:dyDescent="0.2">
      <c r="B512" s="30"/>
      <c r="C512" s="30"/>
      <c r="D512" s="30"/>
      <c r="E512" s="30"/>
      <c r="F512" s="54"/>
    </row>
    <row r="513" spans="2:6" x14ac:dyDescent="0.2">
      <c r="B513" s="30"/>
      <c r="C513" s="30"/>
      <c r="D513" s="30"/>
      <c r="E513" s="30"/>
      <c r="F513" s="54"/>
    </row>
    <row r="514" spans="2:6" x14ac:dyDescent="0.2">
      <c r="B514" s="30"/>
      <c r="C514" s="30"/>
      <c r="D514" s="30"/>
      <c r="E514" s="30"/>
      <c r="F514" s="54"/>
    </row>
    <row r="515" spans="2:6" x14ac:dyDescent="0.2">
      <c r="B515" s="30"/>
      <c r="C515" s="30"/>
      <c r="D515" s="30"/>
      <c r="E515" s="30"/>
      <c r="F515" s="54"/>
    </row>
    <row r="516" spans="2:6" x14ac:dyDescent="0.2">
      <c r="B516" s="30"/>
      <c r="C516" s="30"/>
      <c r="D516" s="30"/>
      <c r="E516" s="30"/>
      <c r="F516" s="54"/>
    </row>
    <row r="517" spans="2:6" x14ac:dyDescent="0.2">
      <c r="B517" s="30"/>
      <c r="C517" s="30"/>
      <c r="D517" s="30"/>
      <c r="E517" s="30"/>
      <c r="F517" s="54"/>
    </row>
    <row r="518" spans="2:6" x14ac:dyDescent="0.2">
      <c r="B518" s="30"/>
      <c r="C518" s="30"/>
      <c r="D518" s="30"/>
      <c r="E518" s="30"/>
      <c r="F518" s="54"/>
    </row>
    <row r="519" spans="2:6" x14ac:dyDescent="0.2">
      <c r="B519" s="30"/>
      <c r="C519" s="30"/>
      <c r="D519" s="30"/>
      <c r="E519" s="30"/>
      <c r="F519" s="54"/>
    </row>
    <row r="520" spans="2:6" x14ac:dyDescent="0.2">
      <c r="B520" s="30"/>
      <c r="C520" s="30"/>
      <c r="D520" s="30"/>
      <c r="E520" s="30"/>
      <c r="F520" s="54"/>
    </row>
    <row r="521" spans="2:6" x14ac:dyDescent="0.2">
      <c r="B521" s="30"/>
      <c r="C521" s="30"/>
      <c r="D521" s="30"/>
      <c r="E521" s="30"/>
      <c r="F521" s="54"/>
    </row>
    <row r="522" spans="2:6" x14ac:dyDescent="0.2">
      <c r="B522" s="30"/>
      <c r="C522" s="30"/>
      <c r="D522" s="30"/>
      <c r="E522" s="30"/>
      <c r="F522" s="54"/>
    </row>
    <row r="523" spans="2:6" x14ac:dyDescent="0.2">
      <c r="B523" s="30"/>
      <c r="C523" s="30"/>
      <c r="D523" s="30"/>
      <c r="E523" s="30"/>
      <c r="F523" s="54"/>
    </row>
    <row r="524" spans="2:6" x14ac:dyDescent="0.2">
      <c r="B524" s="30"/>
      <c r="C524" s="30"/>
      <c r="D524" s="30"/>
      <c r="E524" s="30"/>
      <c r="F524" s="54"/>
    </row>
    <row r="525" spans="2:6" x14ac:dyDescent="0.2">
      <c r="B525" s="30"/>
      <c r="C525" s="30"/>
      <c r="D525" s="30"/>
      <c r="E525" s="30"/>
      <c r="F525" s="54"/>
    </row>
    <row r="526" spans="2:6" x14ac:dyDescent="0.2">
      <c r="B526" s="30"/>
      <c r="C526" s="30"/>
      <c r="D526" s="30"/>
      <c r="E526" s="30"/>
      <c r="F526" s="54"/>
    </row>
    <row r="527" spans="2:6" x14ac:dyDescent="0.2">
      <c r="B527" s="30"/>
      <c r="C527" s="30"/>
      <c r="D527" s="30"/>
      <c r="E527" s="30"/>
      <c r="F527" s="54"/>
    </row>
    <row r="528" spans="2:6" x14ac:dyDescent="0.2">
      <c r="B528" s="30"/>
      <c r="C528" s="30"/>
      <c r="D528" s="30"/>
      <c r="E528" s="30"/>
      <c r="F528" s="54"/>
    </row>
    <row r="529" spans="2:10" x14ac:dyDescent="0.2">
      <c r="B529" s="30"/>
      <c r="C529" s="30"/>
      <c r="D529" s="30"/>
      <c r="E529" s="30"/>
      <c r="F529" s="54"/>
    </row>
    <row r="530" spans="2:10" x14ac:dyDescent="0.2">
      <c r="B530" s="30"/>
      <c r="C530" s="30"/>
      <c r="D530" s="30"/>
      <c r="E530" s="30"/>
      <c r="F530" s="54"/>
    </row>
    <row r="531" spans="2:10" x14ac:dyDescent="0.2">
      <c r="B531" s="30"/>
      <c r="C531" s="30"/>
      <c r="D531" s="30"/>
      <c r="E531" s="30"/>
      <c r="F531" s="54"/>
    </row>
    <row r="532" spans="2:10" x14ac:dyDescent="0.2">
      <c r="B532" s="30"/>
      <c r="C532" s="30"/>
      <c r="D532" s="30"/>
      <c r="E532" s="30"/>
      <c r="F532" s="54"/>
    </row>
    <row r="533" spans="2:10" x14ac:dyDescent="0.2">
      <c r="B533" s="30"/>
      <c r="C533" s="30"/>
      <c r="D533" s="30"/>
      <c r="E533" s="30"/>
      <c r="F533" s="54"/>
    </row>
    <row r="534" spans="2:10" x14ac:dyDescent="0.2">
      <c r="B534" s="30"/>
      <c r="C534" s="30"/>
      <c r="D534" s="30"/>
      <c r="E534" s="30"/>
      <c r="F534" s="54"/>
    </row>
    <row r="535" spans="2:10" x14ac:dyDescent="0.2">
      <c r="B535" s="30"/>
      <c r="C535" s="30"/>
      <c r="D535" s="30"/>
      <c r="E535" s="30"/>
      <c r="F535" s="54"/>
    </row>
    <row r="536" spans="2:10" s="24" customFormat="1" ht="15" x14ac:dyDescent="0.2">
      <c r="B536" s="30"/>
      <c r="C536" s="30"/>
      <c r="D536" s="30"/>
      <c r="E536" s="30"/>
      <c r="F536" s="54"/>
      <c r="J536" s="60"/>
    </row>
    <row r="537" spans="2:10" s="24" customFormat="1" ht="15" x14ac:dyDescent="0.2">
      <c r="B537" s="30"/>
      <c r="C537" s="30"/>
      <c r="D537" s="30"/>
      <c r="E537" s="30"/>
      <c r="F537" s="54"/>
      <c r="J537" s="60"/>
    </row>
    <row r="538" spans="2:10" s="24" customFormat="1" ht="15" x14ac:dyDescent="0.2">
      <c r="B538" s="30"/>
      <c r="C538" s="30"/>
      <c r="D538" s="30"/>
      <c r="E538" s="30"/>
      <c r="F538" s="54"/>
      <c r="J538" s="60"/>
    </row>
    <row r="539" spans="2:10" x14ac:dyDescent="0.2">
      <c r="B539" s="30"/>
      <c r="C539" s="30"/>
      <c r="D539" s="30"/>
      <c r="E539" s="30"/>
      <c r="F539" s="54"/>
    </row>
    <row r="540" spans="2:10" x14ac:dyDescent="0.2">
      <c r="B540" s="30"/>
      <c r="C540" s="30"/>
      <c r="D540" s="30"/>
      <c r="E540" s="30"/>
      <c r="F540" s="54"/>
    </row>
    <row r="541" spans="2:10" s="27" customFormat="1" ht="11.25" x14ac:dyDescent="0.2">
      <c r="F541" s="55"/>
      <c r="J541" s="59"/>
    </row>
    <row r="542" spans="2:10" x14ac:dyDescent="0.2">
      <c r="B542" s="30"/>
      <c r="C542" s="30"/>
      <c r="D542" s="30"/>
      <c r="E542" s="30"/>
      <c r="F542" s="54"/>
    </row>
    <row r="543" spans="2:10" x14ac:dyDescent="0.2">
      <c r="B543" s="30"/>
      <c r="C543" s="30"/>
      <c r="D543" s="30"/>
      <c r="E543" s="30"/>
      <c r="F543" s="54"/>
    </row>
    <row r="544" spans="2:10" x14ac:dyDescent="0.2">
      <c r="B544" s="30"/>
      <c r="C544" s="30"/>
      <c r="D544" s="30"/>
      <c r="E544" s="30"/>
      <c r="F544" s="54"/>
    </row>
    <row r="545" spans="2:6" x14ac:dyDescent="0.2">
      <c r="B545" s="30"/>
      <c r="C545" s="30"/>
      <c r="D545" s="30"/>
      <c r="E545" s="30"/>
      <c r="F545" s="54"/>
    </row>
    <row r="546" spans="2:6" x14ac:dyDescent="0.2">
      <c r="B546" s="30"/>
      <c r="C546" s="30"/>
      <c r="D546" s="30"/>
      <c r="E546" s="30"/>
      <c r="F546" s="54"/>
    </row>
    <row r="547" spans="2:6" x14ac:dyDescent="0.2">
      <c r="B547" s="30"/>
      <c r="C547" s="30"/>
      <c r="D547" s="30"/>
      <c r="E547" s="30"/>
      <c r="F547" s="54"/>
    </row>
    <row r="548" spans="2:6" x14ac:dyDescent="0.2">
      <c r="B548" s="30"/>
      <c r="C548" s="30"/>
      <c r="D548" s="30"/>
      <c r="E548" s="30"/>
      <c r="F548" s="54"/>
    </row>
    <row r="549" spans="2:6" x14ac:dyDescent="0.2">
      <c r="B549" s="30"/>
      <c r="C549" s="30"/>
      <c r="D549" s="30"/>
      <c r="E549" s="30"/>
      <c r="F549" s="54"/>
    </row>
    <row r="550" spans="2:6" x14ac:dyDescent="0.2">
      <c r="B550" s="30"/>
      <c r="C550" s="30"/>
      <c r="D550" s="30"/>
      <c r="E550" s="30"/>
      <c r="F550" s="54"/>
    </row>
    <row r="551" spans="2:6" x14ac:dyDescent="0.2">
      <c r="B551" s="30"/>
      <c r="C551" s="30"/>
      <c r="D551" s="30"/>
      <c r="E551" s="30"/>
      <c r="F551" s="54"/>
    </row>
    <row r="552" spans="2:6" x14ac:dyDescent="0.2">
      <c r="B552" s="30"/>
      <c r="C552" s="30"/>
      <c r="D552" s="30"/>
      <c r="E552" s="30"/>
      <c r="F552" s="54"/>
    </row>
    <row r="553" spans="2:6" x14ac:dyDescent="0.2">
      <c r="B553" s="30"/>
      <c r="C553" s="30"/>
      <c r="D553" s="30"/>
      <c r="E553" s="30"/>
      <c r="F553" s="54"/>
    </row>
    <row r="554" spans="2:6" x14ac:dyDescent="0.2">
      <c r="B554" s="30"/>
      <c r="C554" s="30"/>
      <c r="D554" s="30"/>
      <c r="E554" s="30"/>
      <c r="F554" s="54"/>
    </row>
    <row r="555" spans="2:6" x14ac:dyDescent="0.2">
      <c r="B555" s="30"/>
      <c r="C555" s="30"/>
      <c r="D555" s="30"/>
      <c r="E555" s="30"/>
      <c r="F555" s="54"/>
    </row>
    <row r="556" spans="2:6" x14ac:dyDescent="0.2">
      <c r="B556" s="30"/>
      <c r="C556" s="30"/>
      <c r="D556" s="30"/>
      <c r="E556" s="30"/>
      <c r="F556" s="54"/>
    </row>
    <row r="557" spans="2:6" x14ac:dyDescent="0.2">
      <c r="B557" s="30"/>
      <c r="C557" s="30"/>
      <c r="D557" s="30"/>
      <c r="E557" s="30"/>
      <c r="F557" s="54"/>
    </row>
    <row r="558" spans="2:6" x14ac:dyDescent="0.2">
      <c r="B558" s="30"/>
      <c r="C558" s="30"/>
      <c r="D558" s="30"/>
      <c r="E558" s="30"/>
      <c r="F558" s="54"/>
    </row>
    <row r="559" spans="2:6" x14ac:dyDescent="0.2">
      <c r="B559" s="30"/>
      <c r="C559" s="30"/>
      <c r="D559" s="30"/>
      <c r="E559" s="30"/>
      <c r="F559" s="54"/>
    </row>
    <row r="560" spans="2:6" x14ac:dyDescent="0.2">
      <c r="B560" s="30"/>
      <c r="C560" s="30"/>
      <c r="D560" s="30"/>
      <c r="E560" s="30"/>
      <c r="F560" s="54"/>
    </row>
    <row r="561" spans="2:6" x14ac:dyDescent="0.2">
      <c r="B561" s="30"/>
      <c r="C561" s="30"/>
      <c r="D561" s="30"/>
      <c r="E561" s="30"/>
      <c r="F561" s="54"/>
    </row>
    <row r="562" spans="2:6" x14ac:dyDescent="0.2">
      <c r="B562" s="30"/>
      <c r="C562" s="30"/>
      <c r="D562" s="30"/>
      <c r="E562" s="30"/>
      <c r="F562" s="54"/>
    </row>
    <row r="563" spans="2:6" x14ac:dyDescent="0.2">
      <c r="B563" s="30"/>
      <c r="C563" s="30"/>
      <c r="D563" s="30"/>
      <c r="E563" s="30"/>
      <c r="F563" s="54"/>
    </row>
    <row r="564" spans="2:6" x14ac:dyDescent="0.2">
      <c r="B564" s="30"/>
      <c r="C564" s="30"/>
      <c r="D564" s="30"/>
      <c r="E564" s="30"/>
      <c r="F564" s="54"/>
    </row>
    <row r="565" spans="2:6" x14ac:dyDescent="0.2">
      <c r="B565" s="30"/>
      <c r="C565" s="30"/>
      <c r="D565" s="30"/>
      <c r="E565" s="30"/>
      <c r="F565" s="54"/>
    </row>
    <row r="566" spans="2:6" x14ac:dyDescent="0.2">
      <c r="B566" s="30"/>
      <c r="C566" s="30"/>
      <c r="D566" s="30"/>
      <c r="E566" s="30"/>
      <c r="F566" s="54"/>
    </row>
    <row r="567" spans="2:6" x14ac:dyDescent="0.2">
      <c r="B567" s="30"/>
      <c r="C567" s="30"/>
      <c r="D567" s="30"/>
      <c r="E567" s="30"/>
      <c r="F567" s="54"/>
    </row>
    <row r="568" spans="2:6" x14ac:dyDescent="0.2">
      <c r="B568" s="30"/>
      <c r="C568" s="30"/>
      <c r="D568" s="30"/>
      <c r="E568" s="30"/>
      <c r="F568" s="54"/>
    </row>
    <row r="569" spans="2:6" x14ac:dyDescent="0.2">
      <c r="B569" s="30"/>
      <c r="C569" s="30"/>
      <c r="D569" s="30"/>
      <c r="E569" s="30"/>
      <c r="F569" s="54"/>
    </row>
    <row r="570" spans="2:6" x14ac:dyDescent="0.2">
      <c r="B570" s="30"/>
      <c r="C570" s="30"/>
      <c r="D570" s="30"/>
      <c r="E570" s="30"/>
      <c r="F570" s="54"/>
    </row>
    <row r="571" spans="2:6" x14ac:dyDescent="0.2">
      <c r="B571" s="30"/>
      <c r="C571" s="30"/>
      <c r="D571" s="30"/>
      <c r="E571" s="30"/>
      <c r="F571" s="54"/>
    </row>
    <row r="572" spans="2:6" x14ac:dyDescent="0.2">
      <c r="B572" s="30"/>
      <c r="C572" s="30"/>
      <c r="D572" s="30"/>
      <c r="E572" s="30"/>
      <c r="F572" s="54"/>
    </row>
    <row r="573" spans="2:6" x14ac:dyDescent="0.2">
      <c r="B573" s="30"/>
      <c r="C573" s="30"/>
      <c r="D573" s="30"/>
      <c r="E573" s="30"/>
      <c r="F573" s="54"/>
    </row>
    <row r="574" spans="2:6" x14ac:dyDescent="0.2">
      <c r="B574" s="30"/>
      <c r="C574" s="30"/>
      <c r="D574" s="30"/>
      <c r="E574" s="30"/>
      <c r="F574" s="54"/>
    </row>
    <row r="575" spans="2:6" x14ac:dyDescent="0.2">
      <c r="B575" s="30"/>
      <c r="C575" s="30"/>
      <c r="D575" s="30"/>
      <c r="E575" s="30"/>
      <c r="F575" s="54"/>
    </row>
    <row r="576" spans="2:6" x14ac:dyDescent="0.2">
      <c r="B576" s="30"/>
      <c r="C576" s="30"/>
      <c r="D576" s="30"/>
      <c r="E576" s="30"/>
      <c r="F576" s="54"/>
    </row>
    <row r="577" spans="2:10" x14ac:dyDescent="0.2">
      <c r="B577" s="30"/>
      <c r="C577" s="30"/>
      <c r="D577" s="30"/>
      <c r="E577" s="30"/>
      <c r="F577" s="54"/>
    </row>
    <row r="578" spans="2:10" x14ac:dyDescent="0.2">
      <c r="B578" s="30"/>
      <c r="C578" s="30"/>
      <c r="D578" s="30"/>
      <c r="E578" s="30"/>
      <c r="F578" s="54"/>
    </row>
    <row r="579" spans="2:10" x14ac:dyDescent="0.2">
      <c r="B579" s="30"/>
      <c r="C579" s="30"/>
      <c r="D579" s="30"/>
      <c r="E579" s="30"/>
      <c r="F579" s="54"/>
    </row>
    <row r="580" spans="2:10" x14ac:dyDescent="0.2">
      <c r="B580" s="30"/>
      <c r="C580" s="30"/>
      <c r="D580" s="30"/>
      <c r="E580" s="30"/>
      <c r="F580" s="54"/>
    </row>
    <row r="581" spans="2:10" x14ac:dyDescent="0.2">
      <c r="B581" s="30"/>
      <c r="C581" s="30"/>
      <c r="D581" s="30"/>
      <c r="E581" s="30"/>
      <c r="F581" s="54"/>
    </row>
    <row r="588" spans="2:10" s="24" customFormat="1" ht="15" x14ac:dyDescent="0.2">
      <c r="F588" s="51"/>
      <c r="J588" s="60"/>
    </row>
    <row r="589" spans="2:10" s="24" customFormat="1" ht="15" x14ac:dyDescent="0.2">
      <c r="F589" s="51"/>
      <c r="J589" s="60"/>
    </row>
    <row r="590" spans="2:10" s="24" customFormat="1" ht="15" x14ac:dyDescent="0.2">
      <c r="F590" s="51"/>
      <c r="J590" s="60"/>
    </row>
    <row r="593" spans="2:10" s="27" customFormat="1" ht="11.25" x14ac:dyDescent="0.2">
      <c r="F593" s="55"/>
      <c r="J593" s="59"/>
    </row>
    <row r="596" spans="2:10" x14ac:dyDescent="0.2">
      <c r="B596" s="30"/>
      <c r="C596" s="30"/>
      <c r="D596" s="30"/>
      <c r="E596" s="30"/>
      <c r="F596" s="54"/>
    </row>
    <row r="597" spans="2:10" x14ac:dyDescent="0.2">
      <c r="B597" s="30"/>
      <c r="C597" s="30"/>
      <c r="D597" s="30"/>
      <c r="E597" s="30"/>
      <c r="F597" s="54"/>
    </row>
    <row r="598" spans="2:10" x14ac:dyDescent="0.2">
      <c r="B598" s="30"/>
      <c r="C598" s="30"/>
      <c r="D598" s="30"/>
      <c r="E598" s="30"/>
      <c r="F598" s="54"/>
    </row>
    <row r="599" spans="2:10" x14ac:dyDescent="0.2">
      <c r="B599" s="30"/>
      <c r="C599" s="30"/>
      <c r="D599" s="30"/>
      <c r="E599" s="30"/>
      <c r="F599" s="54"/>
    </row>
    <row r="600" spans="2:10" x14ac:dyDescent="0.2">
      <c r="B600" s="30"/>
      <c r="C600" s="30"/>
      <c r="D600" s="30"/>
      <c r="E600" s="30"/>
      <c r="F600" s="54"/>
    </row>
    <row r="601" spans="2:10" x14ac:dyDescent="0.2">
      <c r="B601" s="30"/>
      <c r="C601" s="30"/>
      <c r="D601" s="30"/>
      <c r="E601" s="30"/>
      <c r="F601" s="54"/>
    </row>
    <row r="602" spans="2:10" x14ac:dyDescent="0.2">
      <c r="B602" s="30"/>
      <c r="C602" s="30"/>
      <c r="D602" s="30"/>
      <c r="E602" s="30"/>
      <c r="F602" s="54"/>
    </row>
    <row r="603" spans="2:10" x14ac:dyDescent="0.2">
      <c r="B603" s="30"/>
      <c r="C603" s="30"/>
      <c r="D603" s="30"/>
      <c r="E603" s="30"/>
      <c r="F603" s="54"/>
    </row>
    <row r="604" spans="2:10" x14ac:dyDescent="0.2">
      <c r="B604" s="30"/>
      <c r="C604" s="30"/>
      <c r="D604" s="30"/>
      <c r="E604" s="30"/>
      <c r="F604" s="54"/>
    </row>
    <row r="605" spans="2:10" x14ac:dyDescent="0.2">
      <c r="B605" s="30"/>
      <c r="C605" s="30"/>
      <c r="D605" s="30"/>
      <c r="E605" s="30"/>
      <c r="F605" s="54"/>
    </row>
    <row r="606" spans="2:10" x14ac:dyDescent="0.2">
      <c r="B606" s="30"/>
      <c r="C606" s="30"/>
      <c r="D606" s="30"/>
      <c r="E606" s="30"/>
      <c r="F606" s="54"/>
    </row>
    <row r="607" spans="2:10" x14ac:dyDescent="0.2">
      <c r="B607" s="30"/>
      <c r="C607" s="30"/>
      <c r="D607" s="30"/>
      <c r="E607" s="30"/>
      <c r="F607" s="54"/>
    </row>
    <row r="608" spans="2:10" x14ac:dyDescent="0.2">
      <c r="B608" s="30"/>
      <c r="C608" s="30"/>
      <c r="D608" s="30"/>
      <c r="E608" s="30"/>
      <c r="F608" s="54"/>
    </row>
    <row r="609" spans="2:6" x14ac:dyDescent="0.2">
      <c r="B609" s="30"/>
      <c r="C609" s="30"/>
      <c r="D609" s="30"/>
      <c r="E609" s="30"/>
      <c r="F609" s="54"/>
    </row>
    <row r="610" spans="2:6" x14ac:dyDescent="0.2">
      <c r="B610" s="30"/>
      <c r="C610" s="30"/>
      <c r="D610" s="30"/>
      <c r="E610" s="30"/>
      <c r="F610" s="54"/>
    </row>
    <row r="611" spans="2:6" x14ac:dyDescent="0.2">
      <c r="B611" s="30"/>
      <c r="C611" s="30"/>
      <c r="D611" s="30"/>
      <c r="E611" s="30"/>
      <c r="F611" s="54"/>
    </row>
    <row r="612" spans="2:6" x14ac:dyDescent="0.2">
      <c r="B612" s="30"/>
      <c r="C612" s="30"/>
      <c r="D612" s="30"/>
      <c r="E612" s="30"/>
      <c r="F612" s="54"/>
    </row>
    <row r="613" spans="2:6" x14ac:dyDescent="0.2">
      <c r="B613" s="30"/>
      <c r="C613" s="30"/>
      <c r="D613" s="30"/>
      <c r="E613" s="30"/>
      <c r="F613" s="54"/>
    </row>
    <row r="614" spans="2:6" x14ac:dyDescent="0.2">
      <c r="B614" s="30"/>
      <c r="C614" s="30"/>
      <c r="D614" s="30"/>
      <c r="E614" s="30"/>
      <c r="F614" s="54"/>
    </row>
    <row r="615" spans="2:6" x14ac:dyDescent="0.2">
      <c r="B615" s="30"/>
      <c r="C615" s="30"/>
      <c r="D615" s="30"/>
      <c r="E615" s="30"/>
      <c r="F615" s="54"/>
    </row>
    <row r="616" spans="2:6" x14ac:dyDescent="0.2">
      <c r="B616" s="30"/>
      <c r="C616" s="30"/>
      <c r="D616" s="30"/>
      <c r="E616" s="30"/>
      <c r="F616" s="54"/>
    </row>
    <row r="617" spans="2:6" x14ac:dyDescent="0.2">
      <c r="B617" s="30"/>
      <c r="C617" s="30"/>
      <c r="D617" s="30"/>
      <c r="E617" s="30"/>
      <c r="F617" s="54"/>
    </row>
    <row r="618" spans="2:6" x14ac:dyDescent="0.2">
      <c r="B618" s="30"/>
      <c r="C618" s="30"/>
      <c r="D618" s="30"/>
      <c r="E618" s="30"/>
      <c r="F618" s="54"/>
    </row>
    <row r="619" spans="2:6" x14ac:dyDescent="0.2">
      <c r="B619" s="30"/>
      <c r="C619" s="30"/>
      <c r="D619" s="30"/>
      <c r="E619" s="30"/>
      <c r="F619" s="54"/>
    </row>
    <row r="620" spans="2:6" x14ac:dyDescent="0.2">
      <c r="B620" s="30"/>
      <c r="C620" s="30"/>
      <c r="D620" s="30"/>
      <c r="E620" s="30"/>
      <c r="F620" s="54"/>
    </row>
    <row r="621" spans="2:6" x14ac:dyDescent="0.2">
      <c r="B621" s="30"/>
      <c r="C621" s="30"/>
      <c r="D621" s="30"/>
      <c r="E621" s="30"/>
      <c r="F621" s="54"/>
    </row>
    <row r="622" spans="2:6" x14ac:dyDescent="0.2">
      <c r="B622" s="30"/>
      <c r="C622" s="30"/>
      <c r="D622" s="30"/>
      <c r="E622" s="30"/>
      <c r="F622" s="54"/>
    </row>
    <row r="623" spans="2:6" x14ac:dyDescent="0.2">
      <c r="B623" s="30"/>
      <c r="C623" s="30"/>
      <c r="D623" s="30"/>
      <c r="E623" s="30"/>
      <c r="F623" s="54"/>
    </row>
    <row r="624" spans="2:6" x14ac:dyDescent="0.2">
      <c r="B624" s="30"/>
      <c r="C624" s="30"/>
      <c r="D624" s="30"/>
      <c r="E624" s="30"/>
      <c r="F624" s="54"/>
    </row>
    <row r="625" spans="2:10" x14ac:dyDescent="0.2">
      <c r="B625" s="30"/>
      <c r="C625" s="30"/>
      <c r="D625" s="30"/>
      <c r="E625" s="30"/>
      <c r="F625" s="54"/>
    </row>
    <row r="626" spans="2:10" x14ac:dyDescent="0.2">
      <c r="B626" s="30"/>
      <c r="C626" s="30"/>
      <c r="D626" s="30"/>
      <c r="E626" s="30"/>
      <c r="F626" s="54"/>
    </row>
    <row r="627" spans="2:10" x14ac:dyDescent="0.2">
      <c r="B627" s="30"/>
      <c r="C627" s="30"/>
      <c r="D627" s="30"/>
      <c r="E627" s="30"/>
      <c r="F627" s="54"/>
    </row>
    <row r="628" spans="2:10" x14ac:dyDescent="0.2">
      <c r="B628" s="30"/>
      <c r="C628" s="30"/>
      <c r="D628" s="30"/>
      <c r="E628" s="30"/>
      <c r="F628" s="54"/>
    </row>
    <row r="629" spans="2:10" x14ac:dyDescent="0.2">
      <c r="B629" s="30"/>
      <c r="C629" s="30"/>
      <c r="D629" s="30"/>
      <c r="E629" s="30"/>
      <c r="F629" s="54"/>
    </row>
    <row r="630" spans="2:10" x14ac:dyDescent="0.2">
      <c r="B630" s="30"/>
      <c r="C630" s="30"/>
      <c r="D630" s="30"/>
      <c r="E630" s="30"/>
      <c r="F630" s="54"/>
    </row>
    <row r="631" spans="2:10" x14ac:dyDescent="0.2">
      <c r="B631" s="30"/>
      <c r="C631" s="30"/>
      <c r="D631" s="30"/>
      <c r="E631" s="30"/>
      <c r="F631" s="54"/>
    </row>
    <row r="632" spans="2:10" x14ac:dyDescent="0.2">
      <c r="B632" s="30"/>
      <c r="C632" s="30"/>
      <c r="D632" s="30"/>
      <c r="E632" s="30"/>
      <c r="F632" s="54"/>
    </row>
    <row r="633" spans="2:10" x14ac:dyDescent="0.2">
      <c r="B633" s="30"/>
      <c r="C633" s="30"/>
      <c r="D633" s="30"/>
      <c r="E633" s="30"/>
      <c r="F633" s="54"/>
    </row>
    <row r="640" spans="2:10" s="24" customFormat="1" ht="15" x14ac:dyDescent="0.2">
      <c r="F640" s="51"/>
      <c r="J640" s="60"/>
    </row>
    <row r="641" spans="2:10" s="24" customFormat="1" ht="15" x14ac:dyDescent="0.2">
      <c r="F641" s="51"/>
      <c r="J641" s="60"/>
    </row>
    <row r="642" spans="2:10" s="24" customFormat="1" ht="15" x14ac:dyDescent="0.2">
      <c r="F642" s="51"/>
      <c r="J642" s="60"/>
    </row>
    <row r="645" spans="2:10" s="27" customFormat="1" ht="11.25" x14ac:dyDescent="0.2">
      <c r="F645" s="55"/>
      <c r="J645" s="59"/>
    </row>
    <row r="648" spans="2:10" x14ac:dyDescent="0.2">
      <c r="B648" s="30"/>
      <c r="C648" s="30"/>
      <c r="D648" s="30"/>
      <c r="E648" s="30"/>
      <c r="F648" s="54"/>
    </row>
    <row r="649" spans="2:10" x14ac:dyDescent="0.2">
      <c r="B649" s="30"/>
      <c r="C649" s="30"/>
      <c r="D649" s="30"/>
      <c r="E649" s="30"/>
      <c r="F649" s="54"/>
    </row>
    <row r="650" spans="2:10" x14ac:dyDescent="0.2">
      <c r="B650" s="30"/>
      <c r="C650" s="30"/>
      <c r="D650" s="30"/>
      <c r="E650" s="30"/>
      <c r="F650" s="54"/>
    </row>
    <row r="651" spans="2:10" x14ac:dyDescent="0.2">
      <c r="B651" s="30"/>
      <c r="C651" s="30"/>
      <c r="D651" s="30"/>
      <c r="E651" s="30"/>
      <c r="F651" s="54"/>
    </row>
    <row r="652" spans="2:10" x14ac:dyDescent="0.2">
      <c r="B652" s="30"/>
      <c r="C652" s="30"/>
      <c r="D652" s="30"/>
      <c r="E652" s="30"/>
      <c r="F652" s="54"/>
    </row>
    <row r="653" spans="2:10" x14ac:dyDescent="0.2">
      <c r="B653" s="30"/>
      <c r="C653" s="30"/>
      <c r="D653" s="30"/>
      <c r="E653" s="30"/>
      <c r="F653" s="54"/>
    </row>
    <row r="654" spans="2:10" x14ac:dyDescent="0.2">
      <c r="B654" s="30"/>
      <c r="C654" s="30"/>
      <c r="D654" s="30"/>
      <c r="E654" s="30"/>
      <c r="F654" s="54"/>
    </row>
    <row r="655" spans="2:10" x14ac:dyDescent="0.2">
      <c r="B655" s="30"/>
      <c r="C655" s="30"/>
      <c r="D655" s="30"/>
      <c r="E655" s="30"/>
      <c r="F655" s="54"/>
    </row>
    <row r="656" spans="2:10" x14ac:dyDescent="0.2">
      <c r="B656" s="30"/>
      <c r="C656" s="30"/>
      <c r="D656" s="30"/>
      <c r="E656" s="30"/>
      <c r="F656" s="54"/>
    </row>
    <row r="657" spans="2:6" x14ac:dyDescent="0.2">
      <c r="B657" s="30"/>
      <c r="C657" s="30"/>
      <c r="D657" s="30"/>
      <c r="E657" s="30"/>
      <c r="F657" s="54"/>
    </row>
    <row r="658" spans="2:6" x14ac:dyDescent="0.2">
      <c r="B658" s="30"/>
      <c r="C658" s="30"/>
      <c r="D658" s="30"/>
      <c r="E658" s="30"/>
      <c r="F658" s="54"/>
    </row>
    <row r="659" spans="2:6" x14ac:dyDescent="0.2">
      <c r="B659" s="30"/>
      <c r="C659" s="30"/>
      <c r="D659" s="30"/>
      <c r="E659" s="30"/>
      <c r="F659" s="54"/>
    </row>
    <row r="660" spans="2:6" x14ac:dyDescent="0.2">
      <c r="B660" s="30"/>
      <c r="C660" s="30"/>
      <c r="D660" s="30"/>
      <c r="E660" s="30"/>
      <c r="F660" s="54"/>
    </row>
    <row r="661" spans="2:6" x14ac:dyDescent="0.2">
      <c r="B661" s="30"/>
      <c r="C661" s="30"/>
      <c r="D661" s="30"/>
      <c r="E661" s="30"/>
      <c r="F661" s="54"/>
    </row>
    <row r="662" spans="2:6" x14ac:dyDescent="0.2">
      <c r="B662" s="30"/>
      <c r="C662" s="30"/>
      <c r="D662" s="30"/>
      <c r="E662" s="30"/>
      <c r="F662" s="54"/>
    </row>
    <row r="663" spans="2:6" x14ac:dyDescent="0.2">
      <c r="B663" s="30"/>
      <c r="C663" s="30"/>
      <c r="D663" s="30"/>
      <c r="E663" s="30"/>
      <c r="F663" s="54"/>
    </row>
    <row r="664" spans="2:6" x14ac:dyDescent="0.2">
      <c r="B664" s="30"/>
      <c r="C664" s="30"/>
      <c r="D664" s="30"/>
      <c r="E664" s="30"/>
      <c r="F664" s="54"/>
    </row>
    <row r="665" spans="2:6" x14ac:dyDescent="0.2">
      <c r="B665" s="30"/>
      <c r="C665" s="30"/>
      <c r="D665" s="30"/>
      <c r="E665" s="30"/>
      <c r="F665" s="54"/>
    </row>
    <row r="666" spans="2:6" x14ac:dyDescent="0.2">
      <c r="B666" s="30"/>
      <c r="C666" s="30"/>
      <c r="D666" s="30"/>
      <c r="E666" s="30"/>
      <c r="F666" s="54"/>
    </row>
    <row r="667" spans="2:6" x14ac:dyDescent="0.2">
      <c r="B667" s="30"/>
      <c r="C667" s="30"/>
      <c r="D667" s="30"/>
      <c r="E667" s="30"/>
      <c r="F667" s="54"/>
    </row>
    <row r="668" spans="2:6" x14ac:dyDescent="0.2">
      <c r="B668" s="30"/>
      <c r="C668" s="30"/>
      <c r="D668" s="30"/>
      <c r="E668" s="30"/>
      <c r="F668" s="54"/>
    </row>
    <row r="669" spans="2:6" x14ac:dyDescent="0.2">
      <c r="B669" s="30"/>
      <c r="C669" s="30"/>
      <c r="D669" s="30"/>
      <c r="E669" s="30"/>
      <c r="F669" s="54"/>
    </row>
    <row r="670" spans="2:6" x14ac:dyDescent="0.2">
      <c r="B670" s="30"/>
      <c r="C670" s="30"/>
      <c r="D670" s="30"/>
      <c r="E670" s="30"/>
      <c r="F670" s="54"/>
    </row>
    <row r="671" spans="2:6" x14ac:dyDescent="0.2">
      <c r="B671" s="30"/>
      <c r="C671" s="30"/>
      <c r="D671" s="30"/>
      <c r="E671" s="30"/>
      <c r="F671" s="54"/>
    </row>
    <row r="672" spans="2:6" x14ac:dyDescent="0.2">
      <c r="B672" s="30"/>
      <c r="C672" s="30"/>
      <c r="D672" s="30"/>
      <c r="E672" s="30"/>
      <c r="F672" s="54"/>
    </row>
    <row r="673" spans="2:6" x14ac:dyDescent="0.2">
      <c r="B673" s="30"/>
      <c r="C673" s="30"/>
      <c r="D673" s="30"/>
      <c r="E673" s="30"/>
      <c r="F673" s="54"/>
    </row>
    <row r="674" spans="2:6" x14ac:dyDescent="0.2">
      <c r="B674" s="30"/>
      <c r="C674" s="30"/>
      <c r="D674" s="30"/>
      <c r="E674" s="30"/>
      <c r="F674" s="54"/>
    </row>
    <row r="675" spans="2:6" x14ac:dyDescent="0.2">
      <c r="B675" s="30"/>
      <c r="C675" s="30"/>
      <c r="D675" s="30"/>
      <c r="E675" s="30"/>
      <c r="F675" s="54"/>
    </row>
    <row r="676" spans="2:6" x14ac:dyDescent="0.2">
      <c r="B676" s="30"/>
      <c r="C676" s="30"/>
      <c r="D676" s="30"/>
      <c r="E676" s="30"/>
      <c r="F676" s="54"/>
    </row>
    <row r="677" spans="2:6" x14ac:dyDescent="0.2">
      <c r="B677" s="30"/>
      <c r="C677" s="30"/>
      <c r="D677" s="30"/>
      <c r="E677" s="30"/>
      <c r="F677" s="54"/>
    </row>
    <row r="678" spans="2:6" x14ac:dyDescent="0.2">
      <c r="B678" s="30"/>
      <c r="C678" s="30"/>
      <c r="D678" s="30"/>
      <c r="E678" s="30"/>
      <c r="F678" s="54"/>
    </row>
    <row r="679" spans="2:6" x14ac:dyDescent="0.2">
      <c r="B679" s="30"/>
      <c r="C679" s="30"/>
      <c r="D679" s="30"/>
      <c r="E679" s="30"/>
      <c r="F679" s="54"/>
    </row>
    <row r="680" spans="2:6" x14ac:dyDescent="0.2">
      <c r="B680" s="30"/>
      <c r="C680" s="30"/>
      <c r="D680" s="30"/>
      <c r="E680" s="30"/>
      <c r="F680" s="54"/>
    </row>
    <row r="681" spans="2:6" x14ac:dyDescent="0.2">
      <c r="B681" s="30"/>
      <c r="C681" s="30"/>
      <c r="D681" s="30"/>
      <c r="E681" s="30"/>
      <c r="F681" s="54"/>
    </row>
    <row r="682" spans="2:6" x14ac:dyDescent="0.2">
      <c r="B682" s="30"/>
      <c r="C682" s="30"/>
      <c r="D682" s="30"/>
      <c r="E682" s="30"/>
      <c r="F682" s="54"/>
    </row>
    <row r="683" spans="2:6" x14ac:dyDescent="0.2">
      <c r="B683" s="30"/>
      <c r="C683" s="30"/>
      <c r="D683" s="30"/>
      <c r="E683" s="30"/>
      <c r="F683" s="54"/>
    </row>
    <row r="684" spans="2:6" x14ac:dyDescent="0.2">
      <c r="B684" s="30"/>
      <c r="C684" s="30"/>
      <c r="D684" s="30"/>
      <c r="E684" s="30"/>
      <c r="F684" s="54"/>
    </row>
    <row r="685" spans="2:6" x14ac:dyDescent="0.2">
      <c r="B685" s="30"/>
      <c r="C685" s="30"/>
      <c r="D685" s="30"/>
      <c r="E685" s="30"/>
      <c r="F685" s="54"/>
    </row>
    <row r="692" spans="2:10" s="24" customFormat="1" ht="15" x14ac:dyDescent="0.2">
      <c r="F692" s="51"/>
      <c r="J692" s="60"/>
    </row>
    <row r="693" spans="2:10" s="24" customFormat="1" ht="15" x14ac:dyDescent="0.2">
      <c r="F693" s="51"/>
      <c r="J693" s="60"/>
    </row>
    <row r="694" spans="2:10" s="24" customFormat="1" ht="15" x14ac:dyDescent="0.2">
      <c r="F694" s="51"/>
      <c r="J694" s="60"/>
    </row>
    <row r="697" spans="2:10" s="27" customFormat="1" ht="11.25" x14ac:dyDescent="0.2">
      <c r="F697" s="55"/>
      <c r="J697" s="59"/>
    </row>
    <row r="700" spans="2:10" x14ac:dyDescent="0.2">
      <c r="B700" s="30"/>
      <c r="C700" s="30"/>
      <c r="D700" s="30"/>
      <c r="E700" s="30"/>
      <c r="F700" s="54"/>
    </row>
    <row r="701" spans="2:10" x14ac:dyDescent="0.2">
      <c r="B701" s="30"/>
      <c r="C701" s="30"/>
      <c r="D701" s="30"/>
      <c r="E701" s="30"/>
      <c r="F701" s="54"/>
    </row>
    <row r="702" spans="2:10" x14ac:dyDescent="0.2">
      <c r="B702" s="30"/>
      <c r="C702" s="30"/>
      <c r="D702" s="30"/>
      <c r="E702" s="30"/>
      <c r="F702" s="54"/>
    </row>
    <row r="703" spans="2:10" x14ac:dyDescent="0.2">
      <c r="B703" s="30"/>
      <c r="C703" s="30"/>
      <c r="D703" s="30"/>
      <c r="E703" s="30"/>
      <c r="F703" s="54"/>
    </row>
    <row r="704" spans="2:10" x14ac:dyDescent="0.2">
      <c r="B704" s="30"/>
      <c r="C704" s="30"/>
      <c r="D704" s="30"/>
      <c r="E704" s="30"/>
      <c r="F704" s="54"/>
    </row>
    <row r="705" spans="2:6" x14ac:dyDescent="0.2">
      <c r="B705" s="30"/>
      <c r="C705" s="30"/>
      <c r="D705" s="30"/>
      <c r="E705" s="30"/>
      <c r="F705" s="54"/>
    </row>
    <row r="706" spans="2:6" x14ac:dyDescent="0.2">
      <c r="B706" s="30"/>
      <c r="C706" s="30"/>
      <c r="D706" s="30"/>
      <c r="E706" s="30"/>
      <c r="F706" s="54"/>
    </row>
    <row r="707" spans="2:6" x14ac:dyDescent="0.2">
      <c r="B707" s="30"/>
      <c r="C707" s="30"/>
      <c r="D707" s="30"/>
      <c r="E707" s="30"/>
      <c r="F707" s="54"/>
    </row>
    <row r="708" spans="2:6" x14ac:dyDescent="0.2">
      <c r="B708" s="30"/>
      <c r="C708" s="30"/>
      <c r="D708" s="30"/>
      <c r="E708" s="30"/>
      <c r="F708" s="54"/>
    </row>
    <row r="709" spans="2:6" x14ac:dyDescent="0.2">
      <c r="B709" s="30"/>
      <c r="C709" s="30"/>
      <c r="D709" s="30"/>
      <c r="E709" s="30"/>
      <c r="F709" s="54"/>
    </row>
    <row r="710" spans="2:6" x14ac:dyDescent="0.2">
      <c r="B710" s="30"/>
      <c r="C710" s="30"/>
      <c r="D710" s="30"/>
      <c r="E710" s="30"/>
      <c r="F710" s="54"/>
    </row>
    <row r="711" spans="2:6" x14ac:dyDescent="0.2">
      <c r="B711" s="30"/>
      <c r="C711" s="30"/>
      <c r="D711" s="30"/>
      <c r="E711" s="30"/>
      <c r="F711" s="54"/>
    </row>
    <row r="712" spans="2:6" x14ac:dyDescent="0.2">
      <c r="B712" s="30"/>
      <c r="C712" s="30"/>
      <c r="D712" s="30"/>
      <c r="E712" s="30"/>
      <c r="F712" s="54"/>
    </row>
    <row r="713" spans="2:6" x14ac:dyDescent="0.2">
      <c r="B713" s="30"/>
      <c r="C713" s="30"/>
      <c r="D713" s="30"/>
      <c r="E713" s="30"/>
      <c r="F713" s="54"/>
    </row>
    <row r="714" spans="2:6" x14ac:dyDescent="0.2">
      <c r="B714" s="30"/>
      <c r="C714" s="30"/>
      <c r="D714" s="30"/>
      <c r="E714" s="30"/>
      <c r="F714" s="54"/>
    </row>
    <row r="715" spans="2:6" x14ac:dyDescent="0.2">
      <c r="B715" s="30"/>
      <c r="C715" s="30"/>
      <c r="D715" s="30"/>
      <c r="E715" s="30"/>
      <c r="F715" s="54"/>
    </row>
    <row r="716" spans="2:6" x14ac:dyDescent="0.2">
      <c r="B716" s="30"/>
      <c r="C716" s="30"/>
      <c r="D716" s="30"/>
      <c r="E716" s="30"/>
      <c r="F716" s="54"/>
    </row>
    <row r="717" spans="2:6" x14ac:dyDescent="0.2">
      <c r="B717" s="30"/>
      <c r="C717" s="30"/>
      <c r="D717" s="30"/>
      <c r="E717" s="30"/>
      <c r="F717" s="54"/>
    </row>
    <row r="718" spans="2:6" x14ac:dyDescent="0.2">
      <c r="B718" s="30"/>
      <c r="C718" s="30"/>
      <c r="D718" s="30"/>
      <c r="E718" s="30"/>
      <c r="F718" s="54"/>
    </row>
    <row r="719" spans="2:6" x14ac:dyDescent="0.2">
      <c r="B719" s="30"/>
      <c r="C719" s="30"/>
      <c r="D719" s="30"/>
      <c r="E719" s="30"/>
      <c r="F719" s="54"/>
    </row>
    <row r="720" spans="2:6" x14ac:dyDescent="0.2">
      <c r="B720" s="30"/>
      <c r="C720" s="30"/>
      <c r="D720" s="30"/>
      <c r="E720" s="30"/>
      <c r="F720" s="54"/>
    </row>
    <row r="721" spans="2:6" x14ac:dyDescent="0.2">
      <c r="B721" s="30"/>
      <c r="C721" s="30"/>
      <c r="D721" s="30"/>
      <c r="E721" s="30"/>
      <c r="F721" s="54"/>
    </row>
    <row r="722" spans="2:6" x14ac:dyDescent="0.2">
      <c r="B722" s="30"/>
      <c r="C722" s="30"/>
      <c r="D722" s="30"/>
      <c r="E722" s="30"/>
      <c r="F722" s="54"/>
    </row>
    <row r="723" spans="2:6" x14ac:dyDescent="0.2">
      <c r="B723" s="30"/>
      <c r="C723" s="30"/>
      <c r="D723" s="30"/>
      <c r="E723" s="30"/>
      <c r="F723" s="54"/>
    </row>
    <row r="724" spans="2:6" x14ac:dyDescent="0.2">
      <c r="B724" s="30"/>
      <c r="C724" s="30"/>
      <c r="D724" s="30"/>
      <c r="E724" s="30"/>
      <c r="F724" s="54"/>
    </row>
    <row r="725" spans="2:6" x14ac:dyDescent="0.2">
      <c r="B725" s="30"/>
      <c r="C725" s="30"/>
      <c r="D725" s="30"/>
      <c r="E725" s="30"/>
      <c r="F725" s="54"/>
    </row>
    <row r="726" spans="2:6" x14ac:dyDescent="0.2">
      <c r="B726" s="30"/>
      <c r="C726" s="30"/>
      <c r="D726" s="30"/>
      <c r="E726" s="30"/>
      <c r="F726" s="54"/>
    </row>
    <row r="727" spans="2:6" x14ac:dyDescent="0.2">
      <c r="B727" s="30"/>
      <c r="C727" s="30"/>
      <c r="D727" s="30"/>
      <c r="E727" s="30"/>
      <c r="F727" s="54"/>
    </row>
    <row r="728" spans="2:6" x14ac:dyDescent="0.2">
      <c r="B728" s="30"/>
      <c r="C728" s="30"/>
      <c r="D728" s="30"/>
      <c r="E728" s="30"/>
      <c r="F728" s="54"/>
    </row>
    <row r="729" spans="2:6" x14ac:dyDescent="0.2">
      <c r="B729" s="30"/>
      <c r="C729" s="30"/>
      <c r="D729" s="30"/>
      <c r="E729" s="30"/>
      <c r="F729" s="54"/>
    </row>
    <row r="730" spans="2:6" x14ac:dyDescent="0.2">
      <c r="B730" s="30"/>
      <c r="C730" s="30"/>
      <c r="D730" s="30"/>
      <c r="E730" s="30"/>
      <c r="F730" s="54"/>
    </row>
    <row r="731" spans="2:6" x14ac:dyDescent="0.2">
      <c r="B731" s="30"/>
      <c r="C731" s="30"/>
      <c r="D731" s="30"/>
      <c r="E731" s="30"/>
      <c r="F731" s="54"/>
    </row>
    <row r="732" spans="2:6" x14ac:dyDescent="0.2">
      <c r="B732" s="30"/>
      <c r="C732" s="30"/>
      <c r="D732" s="30"/>
      <c r="E732" s="30"/>
      <c r="F732" s="54"/>
    </row>
    <row r="733" spans="2:6" x14ac:dyDescent="0.2">
      <c r="B733" s="30"/>
      <c r="C733" s="30"/>
      <c r="D733" s="30"/>
      <c r="E733" s="30"/>
      <c r="F733" s="54"/>
    </row>
    <row r="734" spans="2:6" x14ac:dyDescent="0.2">
      <c r="B734" s="30"/>
      <c r="C734" s="30"/>
      <c r="D734" s="30"/>
      <c r="E734" s="30"/>
      <c r="F734" s="54"/>
    </row>
    <row r="735" spans="2:6" x14ac:dyDescent="0.2">
      <c r="B735" s="30"/>
      <c r="C735" s="30"/>
      <c r="D735" s="30"/>
      <c r="E735" s="30"/>
      <c r="F735" s="54"/>
    </row>
    <row r="736" spans="2:6" x14ac:dyDescent="0.2">
      <c r="B736" s="30"/>
      <c r="C736" s="30"/>
      <c r="D736" s="30"/>
      <c r="E736" s="30"/>
      <c r="F736" s="54"/>
    </row>
    <row r="737" spans="2:6" x14ac:dyDescent="0.2">
      <c r="B737" s="30"/>
      <c r="C737" s="30"/>
      <c r="D737" s="30"/>
      <c r="E737" s="30"/>
      <c r="F737" s="54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0"/>
  <dimension ref="A1:V736"/>
  <sheetViews>
    <sheetView showGridLines="0" zoomScaleNormal="100" workbookViewId="0">
      <selection activeCell="C10" sqref="C10"/>
    </sheetView>
  </sheetViews>
  <sheetFormatPr defaultRowHeight="12.75" x14ac:dyDescent="0.2"/>
  <cols>
    <col min="1" max="1" width="17.140625" style="27" customWidth="1"/>
    <col min="2" max="5" width="9.7109375" customWidth="1"/>
    <col min="6" max="6" width="9.7109375" style="1" customWidth="1"/>
    <col min="7" max="9" width="9.7109375" customWidth="1"/>
    <col min="10" max="10" width="1.140625" style="1" customWidth="1"/>
    <col min="11" max="11" width="9.7109375" customWidth="1"/>
  </cols>
  <sheetData>
    <row r="1" spans="1:11" s="24" customFormat="1" ht="15.75" customHeight="1" x14ac:dyDescent="0.25">
      <c r="J1" s="120"/>
    </row>
    <row r="2" spans="1:11" s="24" customFormat="1" ht="15.75" customHeight="1" x14ac:dyDescent="0.25">
      <c r="A2" s="16"/>
      <c r="F2" s="60"/>
      <c r="J2" s="60"/>
    </row>
    <row r="3" spans="1:11" s="24" customFormat="1" ht="15.75" customHeight="1" x14ac:dyDescent="0.25">
      <c r="A3" s="180" t="s">
        <v>195</v>
      </c>
      <c r="B3" s="180"/>
      <c r="C3" s="180"/>
      <c r="D3" s="180"/>
      <c r="E3" s="180"/>
      <c r="F3" s="180"/>
      <c r="G3" s="180"/>
      <c r="H3" s="180"/>
      <c r="I3" s="180"/>
      <c r="J3" s="60"/>
    </row>
    <row r="4" spans="1:11" s="24" customFormat="1" ht="15.75" customHeight="1" x14ac:dyDescent="0.25">
      <c r="A4" s="16"/>
      <c r="F4" s="60"/>
      <c r="J4" s="60"/>
    </row>
    <row r="5" spans="1:11" s="24" customFormat="1" ht="15.75" customHeight="1" x14ac:dyDescent="0.25">
      <c r="A5" s="16"/>
      <c r="F5" s="60"/>
      <c r="J5" s="60"/>
    </row>
    <row r="6" spans="1:11" s="27" customFormat="1" ht="15.75" customHeight="1" x14ac:dyDescent="0.2">
      <c r="B6" s="45" t="s">
        <v>79</v>
      </c>
      <c r="C6" s="45" t="s">
        <v>144</v>
      </c>
      <c r="D6" s="45" t="s">
        <v>145</v>
      </c>
      <c r="E6" s="45" t="s">
        <v>78</v>
      </c>
      <c r="F6" s="67" t="s">
        <v>146</v>
      </c>
      <c r="G6" s="45" t="s">
        <v>77</v>
      </c>
      <c r="H6" s="45" t="s">
        <v>147</v>
      </c>
      <c r="I6" s="45" t="s">
        <v>141</v>
      </c>
      <c r="J6" s="118"/>
      <c r="K6" s="45" t="s">
        <v>84</v>
      </c>
    </row>
    <row r="7" spans="1:11" s="27" customFormat="1" ht="15.75" customHeight="1" x14ac:dyDescent="0.2">
      <c r="B7" s="45" t="s">
        <v>143</v>
      </c>
      <c r="C7" s="45" t="s">
        <v>143</v>
      </c>
      <c r="D7" s="45" t="s">
        <v>143</v>
      </c>
      <c r="E7" s="45" t="s">
        <v>143</v>
      </c>
      <c r="F7" s="67"/>
      <c r="G7" s="45"/>
      <c r="H7" s="45" t="s">
        <v>86</v>
      </c>
      <c r="I7" s="45"/>
      <c r="J7" s="118"/>
      <c r="K7" s="45" t="s">
        <v>85</v>
      </c>
    </row>
    <row r="8" spans="1:11" s="27" customFormat="1" ht="15.75" hidden="1" customHeight="1" x14ac:dyDescent="0.2">
      <c r="B8" s="44"/>
      <c r="C8" s="29"/>
      <c r="D8" s="29"/>
      <c r="E8" s="29"/>
      <c r="F8" s="52"/>
      <c r="G8" s="29"/>
      <c r="H8" s="29"/>
      <c r="I8" s="29"/>
      <c r="J8" s="59"/>
      <c r="K8" s="29"/>
    </row>
    <row r="9" spans="1:11" ht="15.75" customHeight="1" x14ac:dyDescent="0.2">
      <c r="A9" s="79" t="s">
        <v>207</v>
      </c>
      <c r="B9" s="80">
        <v>86</v>
      </c>
      <c r="C9" s="80">
        <v>19</v>
      </c>
      <c r="D9" s="80">
        <v>133</v>
      </c>
      <c r="E9" s="80">
        <v>42</v>
      </c>
      <c r="F9" s="80">
        <v>70</v>
      </c>
      <c r="G9" s="80">
        <v>36</v>
      </c>
      <c r="H9" s="80">
        <v>375</v>
      </c>
      <c r="I9" s="80">
        <v>2</v>
      </c>
      <c r="J9" s="102"/>
      <c r="K9" s="80">
        <v>763</v>
      </c>
    </row>
    <row r="10" spans="1:11" ht="15.75" customHeight="1" x14ac:dyDescent="0.2">
      <c r="A10" s="88" t="s">
        <v>208</v>
      </c>
      <c r="B10" s="89">
        <v>28</v>
      </c>
      <c r="C10" s="89">
        <v>26</v>
      </c>
      <c r="D10" s="89">
        <v>180</v>
      </c>
      <c r="E10" s="89">
        <v>56</v>
      </c>
      <c r="F10" s="89">
        <v>99</v>
      </c>
      <c r="G10" s="89">
        <v>79</v>
      </c>
      <c r="H10" s="89">
        <v>254</v>
      </c>
      <c r="I10" s="89">
        <v>1</v>
      </c>
      <c r="J10" s="102"/>
      <c r="K10" s="89">
        <v>723</v>
      </c>
    </row>
    <row r="11" spans="1:11" ht="15.75" customHeight="1" x14ac:dyDescent="0.2">
      <c r="A11" s="83" t="s">
        <v>209</v>
      </c>
      <c r="B11" s="84">
        <v>115</v>
      </c>
      <c r="C11" s="84">
        <v>18</v>
      </c>
      <c r="D11" s="84">
        <v>220</v>
      </c>
      <c r="E11" s="84">
        <v>40</v>
      </c>
      <c r="F11" s="84">
        <v>108</v>
      </c>
      <c r="G11" s="84">
        <v>42</v>
      </c>
      <c r="H11" s="84">
        <v>620</v>
      </c>
      <c r="I11" s="84">
        <v>2</v>
      </c>
      <c r="J11" s="102"/>
      <c r="K11" s="84">
        <v>1166</v>
      </c>
    </row>
    <row r="12" spans="1:11" ht="15.75" customHeight="1" x14ac:dyDescent="0.2">
      <c r="A12" s="79" t="s">
        <v>26</v>
      </c>
      <c r="B12" s="80">
        <v>293</v>
      </c>
      <c r="C12" s="80">
        <v>52</v>
      </c>
      <c r="D12" s="80">
        <v>846</v>
      </c>
      <c r="E12" s="80">
        <v>115</v>
      </c>
      <c r="F12" s="80">
        <v>333</v>
      </c>
      <c r="G12" s="80">
        <v>180</v>
      </c>
      <c r="H12" s="80">
        <v>1403</v>
      </c>
      <c r="I12" s="80">
        <v>14</v>
      </c>
      <c r="J12" s="102"/>
      <c r="K12" s="80">
        <v>3244</v>
      </c>
    </row>
    <row r="13" spans="1:11" ht="15.75" customHeight="1" x14ac:dyDescent="0.2">
      <c r="A13" s="88" t="s">
        <v>27</v>
      </c>
      <c r="B13" s="89">
        <v>22</v>
      </c>
      <c r="C13" s="89">
        <v>5</v>
      </c>
      <c r="D13" s="89">
        <v>101</v>
      </c>
      <c r="E13" s="89">
        <v>22</v>
      </c>
      <c r="F13" s="89">
        <v>43</v>
      </c>
      <c r="G13" s="89">
        <v>47</v>
      </c>
      <c r="H13" s="89">
        <v>195</v>
      </c>
      <c r="I13" s="89">
        <v>2</v>
      </c>
      <c r="J13" s="102"/>
      <c r="K13" s="89">
        <v>438</v>
      </c>
    </row>
    <row r="14" spans="1:11" ht="15.75" customHeight="1" x14ac:dyDescent="0.2">
      <c r="A14" s="83" t="s">
        <v>28</v>
      </c>
      <c r="B14" s="84">
        <v>9</v>
      </c>
      <c r="C14" s="84">
        <v>1</v>
      </c>
      <c r="D14" s="84">
        <v>15</v>
      </c>
      <c r="E14" s="84">
        <v>2</v>
      </c>
      <c r="F14" s="84">
        <v>5</v>
      </c>
      <c r="G14" s="84">
        <v>2</v>
      </c>
      <c r="H14" s="84">
        <v>47</v>
      </c>
      <c r="I14" s="84">
        <v>0</v>
      </c>
      <c r="J14" s="102"/>
      <c r="K14" s="84">
        <v>81</v>
      </c>
    </row>
    <row r="15" spans="1:11" ht="15.75" customHeight="1" x14ac:dyDescent="0.2">
      <c r="A15" s="79" t="s">
        <v>29</v>
      </c>
      <c r="B15" s="80">
        <v>78</v>
      </c>
      <c r="C15" s="80">
        <v>12</v>
      </c>
      <c r="D15" s="80">
        <v>133</v>
      </c>
      <c r="E15" s="80">
        <v>26</v>
      </c>
      <c r="F15" s="80">
        <v>31</v>
      </c>
      <c r="G15" s="80">
        <v>38</v>
      </c>
      <c r="H15" s="80">
        <v>335</v>
      </c>
      <c r="I15" s="80">
        <v>0</v>
      </c>
      <c r="J15" s="102"/>
      <c r="K15" s="80">
        <v>654</v>
      </c>
    </row>
    <row r="16" spans="1:11" ht="15.75" customHeight="1" x14ac:dyDescent="0.2">
      <c r="A16" s="88" t="s">
        <v>30</v>
      </c>
      <c r="B16" s="89">
        <v>26</v>
      </c>
      <c r="C16" s="89">
        <v>5</v>
      </c>
      <c r="D16" s="89">
        <v>76</v>
      </c>
      <c r="E16" s="89">
        <v>8</v>
      </c>
      <c r="F16" s="89">
        <v>27</v>
      </c>
      <c r="G16" s="89">
        <v>15</v>
      </c>
      <c r="H16" s="89">
        <v>153</v>
      </c>
      <c r="I16" s="89">
        <v>1</v>
      </c>
      <c r="J16" s="102"/>
      <c r="K16" s="89">
        <v>312</v>
      </c>
    </row>
    <row r="17" spans="1:11" ht="15.75" hidden="1" customHeight="1" x14ac:dyDescent="0.2">
      <c r="A17" s="31" t="s">
        <v>31</v>
      </c>
      <c r="B17" s="36">
        <v>3</v>
      </c>
      <c r="C17" s="36">
        <v>0</v>
      </c>
      <c r="D17" s="71">
        <v>5</v>
      </c>
      <c r="E17" s="36">
        <v>2</v>
      </c>
      <c r="F17" s="36">
        <v>7</v>
      </c>
      <c r="G17" s="36">
        <v>4</v>
      </c>
      <c r="H17" s="36">
        <v>41</v>
      </c>
      <c r="I17" s="71">
        <v>0</v>
      </c>
      <c r="J17" s="119"/>
      <c r="K17" s="71">
        <v>62</v>
      </c>
    </row>
    <row r="18" spans="1:11" ht="15.75" hidden="1" customHeight="1" x14ac:dyDescent="0.2">
      <c r="A18" s="33" t="s">
        <v>32</v>
      </c>
      <c r="B18" s="37">
        <v>0</v>
      </c>
      <c r="C18" s="37">
        <v>0</v>
      </c>
      <c r="D18" s="74">
        <v>2</v>
      </c>
      <c r="E18" s="37">
        <v>0</v>
      </c>
      <c r="F18" s="37">
        <v>1</v>
      </c>
      <c r="G18" s="37">
        <v>1</v>
      </c>
      <c r="H18" s="37">
        <v>29</v>
      </c>
      <c r="I18" s="74">
        <v>0</v>
      </c>
      <c r="J18" s="119"/>
      <c r="K18" s="74">
        <v>33</v>
      </c>
    </row>
    <row r="19" spans="1:11" ht="15.75" hidden="1" customHeight="1" x14ac:dyDescent="0.2">
      <c r="A19" s="31" t="s">
        <v>33</v>
      </c>
      <c r="B19" s="36">
        <v>0</v>
      </c>
      <c r="C19" s="36">
        <v>0</v>
      </c>
      <c r="D19" s="71">
        <v>2</v>
      </c>
      <c r="E19" s="36">
        <v>0</v>
      </c>
      <c r="F19" s="36">
        <v>2</v>
      </c>
      <c r="G19" s="36">
        <v>0</v>
      </c>
      <c r="H19" s="36">
        <v>3</v>
      </c>
      <c r="I19" s="71">
        <v>0</v>
      </c>
      <c r="J19" s="119"/>
      <c r="K19" s="71">
        <v>7</v>
      </c>
    </row>
    <row r="20" spans="1:11" ht="15.75" hidden="1" customHeight="1" x14ac:dyDescent="0.2">
      <c r="A20" s="33" t="s">
        <v>34</v>
      </c>
      <c r="B20" s="37">
        <v>0</v>
      </c>
      <c r="C20" s="37">
        <v>1</v>
      </c>
      <c r="D20" s="74">
        <v>4</v>
      </c>
      <c r="E20" s="37">
        <v>0</v>
      </c>
      <c r="F20" s="37">
        <v>1</v>
      </c>
      <c r="G20" s="37">
        <v>1</v>
      </c>
      <c r="H20" s="37">
        <v>6</v>
      </c>
      <c r="I20" s="74">
        <v>0</v>
      </c>
      <c r="J20" s="119"/>
      <c r="K20" s="74">
        <v>13</v>
      </c>
    </row>
    <row r="21" spans="1:11" ht="15.75" customHeight="1" x14ac:dyDescent="0.2">
      <c r="A21" s="83" t="s">
        <v>35</v>
      </c>
      <c r="B21" s="84">
        <v>3</v>
      </c>
      <c r="C21" s="84">
        <v>1</v>
      </c>
      <c r="D21" s="84">
        <v>13</v>
      </c>
      <c r="E21" s="84">
        <v>2</v>
      </c>
      <c r="F21" s="84">
        <v>11</v>
      </c>
      <c r="G21" s="84">
        <v>6</v>
      </c>
      <c r="H21" s="84">
        <v>79</v>
      </c>
      <c r="I21" s="84">
        <v>0</v>
      </c>
      <c r="J21" s="102"/>
      <c r="K21" s="84">
        <v>115</v>
      </c>
    </row>
    <row r="22" spans="1:11" ht="15.75" customHeight="1" x14ac:dyDescent="0.2">
      <c r="A22" s="79" t="s">
        <v>36</v>
      </c>
      <c r="B22" s="80">
        <v>0</v>
      </c>
      <c r="C22" s="80">
        <v>0</v>
      </c>
      <c r="D22" s="80">
        <v>3</v>
      </c>
      <c r="E22" s="80">
        <v>1</v>
      </c>
      <c r="F22" s="80">
        <v>0</v>
      </c>
      <c r="G22" s="80">
        <v>1</v>
      </c>
      <c r="H22" s="80">
        <v>11</v>
      </c>
      <c r="I22" s="80">
        <v>0</v>
      </c>
      <c r="J22" s="102"/>
      <c r="K22" s="80">
        <v>16</v>
      </c>
    </row>
    <row r="23" spans="1:11" ht="15.75" customHeight="1" x14ac:dyDescent="0.2">
      <c r="A23" s="88" t="s">
        <v>37</v>
      </c>
      <c r="B23" s="89">
        <v>0</v>
      </c>
      <c r="C23" s="89">
        <v>0</v>
      </c>
      <c r="D23" s="89">
        <v>3</v>
      </c>
      <c r="E23" s="89">
        <v>0</v>
      </c>
      <c r="F23" s="89">
        <v>1</v>
      </c>
      <c r="G23" s="89">
        <v>1</v>
      </c>
      <c r="H23" s="89">
        <v>14</v>
      </c>
      <c r="I23" s="89">
        <v>0</v>
      </c>
      <c r="J23" s="102"/>
      <c r="K23" s="89">
        <v>19</v>
      </c>
    </row>
    <row r="24" spans="1:11" ht="15.75" customHeight="1" x14ac:dyDescent="0.2">
      <c r="A24" s="83" t="s">
        <v>38</v>
      </c>
      <c r="B24" s="84">
        <v>4</v>
      </c>
      <c r="C24" s="84">
        <v>0</v>
      </c>
      <c r="D24" s="84">
        <v>2</v>
      </c>
      <c r="E24" s="84">
        <v>2</v>
      </c>
      <c r="F24" s="84">
        <v>1</v>
      </c>
      <c r="G24" s="84">
        <v>16</v>
      </c>
      <c r="H24" s="84">
        <v>48</v>
      </c>
      <c r="I24" s="84">
        <v>0</v>
      </c>
      <c r="J24" s="102"/>
      <c r="K24" s="84">
        <v>73</v>
      </c>
    </row>
    <row r="25" spans="1:11" ht="15.75" customHeight="1" x14ac:dyDescent="0.2">
      <c r="A25" s="79" t="s">
        <v>39</v>
      </c>
      <c r="B25" s="80">
        <v>3</v>
      </c>
      <c r="C25" s="80">
        <v>1</v>
      </c>
      <c r="D25" s="80">
        <v>19</v>
      </c>
      <c r="E25" s="80">
        <v>4</v>
      </c>
      <c r="F25" s="80">
        <v>6</v>
      </c>
      <c r="G25" s="80">
        <v>3</v>
      </c>
      <c r="H25" s="80">
        <v>91</v>
      </c>
      <c r="I25" s="80">
        <v>0</v>
      </c>
      <c r="J25" s="102"/>
      <c r="K25" s="80">
        <v>127</v>
      </c>
    </row>
    <row r="26" spans="1:11" ht="15.75" customHeight="1" x14ac:dyDescent="0.2">
      <c r="A26" s="88" t="s">
        <v>40</v>
      </c>
      <c r="B26" s="89">
        <v>20</v>
      </c>
      <c r="C26" s="89">
        <v>5</v>
      </c>
      <c r="D26" s="89">
        <v>128</v>
      </c>
      <c r="E26" s="89">
        <v>5</v>
      </c>
      <c r="F26" s="89">
        <v>65</v>
      </c>
      <c r="G26" s="89">
        <v>5</v>
      </c>
      <c r="H26" s="89">
        <v>173</v>
      </c>
      <c r="I26" s="89">
        <v>1</v>
      </c>
      <c r="J26" s="102"/>
      <c r="K26" s="89">
        <v>404</v>
      </c>
    </row>
    <row r="27" spans="1:11" ht="15.75" customHeight="1" x14ac:dyDescent="0.2">
      <c r="A27" s="83" t="s">
        <v>41</v>
      </c>
      <c r="B27" s="84">
        <v>0</v>
      </c>
      <c r="C27" s="84">
        <v>0</v>
      </c>
      <c r="D27" s="84">
        <v>7</v>
      </c>
      <c r="E27" s="84">
        <v>0</v>
      </c>
      <c r="F27" s="84">
        <v>2</v>
      </c>
      <c r="G27" s="84">
        <v>3</v>
      </c>
      <c r="H27" s="84">
        <v>15</v>
      </c>
      <c r="I27" s="84">
        <v>0</v>
      </c>
      <c r="J27" s="102"/>
      <c r="K27" s="84">
        <v>27</v>
      </c>
    </row>
    <row r="28" spans="1:11" ht="15.75" customHeight="1" x14ac:dyDescent="0.2">
      <c r="A28" s="79" t="s">
        <v>42</v>
      </c>
      <c r="B28" s="80">
        <v>5</v>
      </c>
      <c r="C28" s="80">
        <v>5</v>
      </c>
      <c r="D28" s="80">
        <v>115</v>
      </c>
      <c r="E28" s="80">
        <v>4</v>
      </c>
      <c r="F28" s="80">
        <v>12</v>
      </c>
      <c r="G28" s="80">
        <v>11</v>
      </c>
      <c r="H28" s="80">
        <v>199</v>
      </c>
      <c r="I28" s="80">
        <v>0</v>
      </c>
      <c r="J28" s="102"/>
      <c r="K28" s="80">
        <v>352</v>
      </c>
    </row>
    <row r="29" spans="1:11" ht="15.75" customHeight="1" x14ac:dyDescent="0.2">
      <c r="A29" s="88" t="s">
        <v>43</v>
      </c>
      <c r="B29" s="89">
        <v>2</v>
      </c>
      <c r="C29" s="89">
        <v>0</v>
      </c>
      <c r="D29" s="89">
        <v>1</v>
      </c>
      <c r="E29" s="89">
        <v>0</v>
      </c>
      <c r="F29" s="89">
        <v>1</v>
      </c>
      <c r="G29" s="89">
        <v>0</v>
      </c>
      <c r="H29" s="89">
        <v>1</v>
      </c>
      <c r="I29" s="89">
        <v>0</v>
      </c>
      <c r="J29" s="102"/>
      <c r="K29" s="89">
        <v>5</v>
      </c>
    </row>
    <row r="30" spans="1:11" ht="15.75" customHeight="1" x14ac:dyDescent="0.2">
      <c r="A30" s="83" t="s">
        <v>44</v>
      </c>
      <c r="B30" s="84">
        <v>11</v>
      </c>
      <c r="C30" s="84">
        <v>1</v>
      </c>
      <c r="D30" s="84">
        <v>7</v>
      </c>
      <c r="E30" s="84">
        <v>3</v>
      </c>
      <c r="F30" s="84">
        <v>3</v>
      </c>
      <c r="G30" s="84">
        <v>11</v>
      </c>
      <c r="H30" s="84">
        <v>56</v>
      </c>
      <c r="I30" s="84">
        <v>1</v>
      </c>
      <c r="J30" s="102"/>
      <c r="K30" s="84">
        <v>93</v>
      </c>
    </row>
    <row r="31" spans="1:11" ht="15.75" customHeight="1" x14ac:dyDescent="0.2">
      <c r="A31" s="79" t="s">
        <v>45</v>
      </c>
      <c r="B31" s="80">
        <v>1</v>
      </c>
      <c r="C31" s="80">
        <v>0</v>
      </c>
      <c r="D31" s="80">
        <v>10</v>
      </c>
      <c r="E31" s="80">
        <v>2</v>
      </c>
      <c r="F31" s="80">
        <v>1</v>
      </c>
      <c r="G31" s="80">
        <v>1</v>
      </c>
      <c r="H31" s="80">
        <v>7</v>
      </c>
      <c r="I31" s="80">
        <v>0</v>
      </c>
      <c r="J31" s="102"/>
      <c r="K31" s="80">
        <v>22</v>
      </c>
    </row>
    <row r="32" spans="1:11" ht="15.75" customHeight="1" x14ac:dyDescent="0.2">
      <c r="A32" s="88" t="s">
        <v>46</v>
      </c>
      <c r="B32" s="89">
        <v>5</v>
      </c>
      <c r="C32" s="89">
        <v>3</v>
      </c>
      <c r="D32" s="89">
        <v>20</v>
      </c>
      <c r="E32" s="89">
        <v>5</v>
      </c>
      <c r="F32" s="89">
        <v>1</v>
      </c>
      <c r="G32" s="89">
        <v>3</v>
      </c>
      <c r="H32" s="89">
        <v>31</v>
      </c>
      <c r="I32" s="89">
        <v>0</v>
      </c>
      <c r="J32" s="102"/>
      <c r="K32" s="89">
        <v>68</v>
      </c>
    </row>
    <row r="33" spans="1:22" ht="15.75" customHeight="1" x14ac:dyDescent="0.2">
      <c r="A33" s="83" t="s">
        <v>47</v>
      </c>
      <c r="B33" s="84">
        <v>45</v>
      </c>
      <c r="C33" s="84">
        <v>4</v>
      </c>
      <c r="D33" s="84">
        <v>161</v>
      </c>
      <c r="E33" s="84">
        <v>17</v>
      </c>
      <c r="F33" s="84">
        <v>31</v>
      </c>
      <c r="G33" s="84">
        <v>19</v>
      </c>
      <c r="H33" s="84">
        <v>138</v>
      </c>
      <c r="I33" s="84">
        <v>3</v>
      </c>
      <c r="J33" s="102"/>
      <c r="K33" s="84">
        <v>418</v>
      </c>
    </row>
    <row r="34" spans="1:22" ht="15.75" customHeight="1" x14ac:dyDescent="0.2">
      <c r="A34" s="79" t="s">
        <v>48</v>
      </c>
      <c r="B34" s="80">
        <v>18</v>
      </c>
      <c r="C34" s="80">
        <v>4</v>
      </c>
      <c r="D34" s="80">
        <v>56</v>
      </c>
      <c r="E34" s="80">
        <v>5</v>
      </c>
      <c r="F34" s="80">
        <v>12</v>
      </c>
      <c r="G34" s="80">
        <v>16</v>
      </c>
      <c r="H34" s="80">
        <v>147</v>
      </c>
      <c r="I34" s="80">
        <v>0</v>
      </c>
      <c r="J34" s="102"/>
      <c r="K34" s="80">
        <v>259</v>
      </c>
    </row>
    <row r="35" spans="1:22" ht="15.75" customHeight="1" x14ac:dyDescent="0.2">
      <c r="A35" s="88" t="s">
        <v>49</v>
      </c>
      <c r="B35" s="89">
        <v>13</v>
      </c>
      <c r="C35" s="89">
        <v>0</v>
      </c>
      <c r="D35" s="89">
        <v>22</v>
      </c>
      <c r="E35" s="89">
        <v>5</v>
      </c>
      <c r="F35" s="89">
        <v>12</v>
      </c>
      <c r="G35" s="89">
        <v>6</v>
      </c>
      <c r="H35" s="89">
        <v>127</v>
      </c>
      <c r="I35" s="89">
        <v>0</v>
      </c>
      <c r="J35" s="102"/>
      <c r="K35" s="89">
        <v>185</v>
      </c>
    </row>
    <row r="36" spans="1:22" ht="15.75" customHeight="1" x14ac:dyDescent="0.2">
      <c r="A36" s="83" t="s">
        <v>50</v>
      </c>
      <c r="B36" s="84">
        <v>109</v>
      </c>
      <c r="C36" s="84">
        <v>23</v>
      </c>
      <c r="D36" s="84">
        <v>179</v>
      </c>
      <c r="E36" s="84">
        <v>57</v>
      </c>
      <c r="F36" s="84">
        <v>93</v>
      </c>
      <c r="G36" s="84">
        <v>71</v>
      </c>
      <c r="H36" s="84">
        <v>647</v>
      </c>
      <c r="I36" s="84">
        <v>1</v>
      </c>
      <c r="J36" s="102"/>
      <c r="K36" s="84">
        <v>1182</v>
      </c>
    </row>
    <row r="37" spans="1:22" ht="15.75" customHeight="1" x14ac:dyDescent="0.2">
      <c r="A37" s="79" t="s">
        <v>51</v>
      </c>
      <c r="B37" s="80">
        <v>104</v>
      </c>
      <c r="C37" s="80">
        <v>31</v>
      </c>
      <c r="D37" s="80">
        <v>214</v>
      </c>
      <c r="E37" s="80">
        <v>59</v>
      </c>
      <c r="F37" s="80">
        <v>96</v>
      </c>
      <c r="G37" s="80">
        <v>66</v>
      </c>
      <c r="H37" s="80">
        <v>634</v>
      </c>
      <c r="I37" s="80">
        <v>5</v>
      </c>
      <c r="J37" s="102"/>
      <c r="K37" s="80">
        <v>1215</v>
      </c>
    </row>
    <row r="38" spans="1:22" ht="15.75" customHeight="1" x14ac:dyDescent="0.2">
      <c r="A38" s="88" t="s">
        <v>52</v>
      </c>
      <c r="B38" s="89">
        <v>32</v>
      </c>
      <c r="C38" s="89">
        <v>5</v>
      </c>
      <c r="D38" s="89">
        <v>63</v>
      </c>
      <c r="E38" s="89">
        <v>19</v>
      </c>
      <c r="F38" s="89">
        <v>51</v>
      </c>
      <c r="G38" s="89">
        <v>22</v>
      </c>
      <c r="H38" s="89">
        <v>130</v>
      </c>
      <c r="I38" s="89">
        <v>1</v>
      </c>
      <c r="J38" s="102"/>
      <c r="K38" s="89">
        <v>324</v>
      </c>
    </row>
    <row r="39" spans="1:22" ht="15.75" customHeight="1" x14ac:dyDescent="0.2">
      <c r="A39" s="83" t="s">
        <v>53</v>
      </c>
      <c r="B39" s="84">
        <v>7</v>
      </c>
      <c r="C39" s="84">
        <v>2</v>
      </c>
      <c r="D39" s="84">
        <v>23</v>
      </c>
      <c r="E39" s="84">
        <v>14</v>
      </c>
      <c r="F39" s="84">
        <v>8</v>
      </c>
      <c r="G39" s="84">
        <v>20</v>
      </c>
      <c r="H39" s="84">
        <v>88</v>
      </c>
      <c r="I39" s="84">
        <v>1</v>
      </c>
      <c r="J39" s="102"/>
      <c r="K39" s="84">
        <v>164</v>
      </c>
    </row>
    <row r="40" spans="1:22" ht="15.75" customHeight="1" x14ac:dyDescent="0.2">
      <c r="A40" s="79" t="s">
        <v>54</v>
      </c>
      <c r="B40" s="80">
        <v>30</v>
      </c>
      <c r="C40" s="80">
        <v>2</v>
      </c>
      <c r="D40" s="80">
        <v>56</v>
      </c>
      <c r="E40" s="80">
        <v>16</v>
      </c>
      <c r="F40" s="80">
        <v>30</v>
      </c>
      <c r="G40" s="80">
        <v>32</v>
      </c>
      <c r="H40" s="80">
        <v>198</v>
      </c>
      <c r="I40" s="80">
        <v>2</v>
      </c>
      <c r="J40" s="102"/>
      <c r="K40" s="80">
        <v>366</v>
      </c>
    </row>
    <row r="41" spans="1:22" ht="15.75" customHeight="1" x14ac:dyDescent="0.2">
      <c r="A41" s="88" t="s">
        <v>214</v>
      </c>
      <c r="B41" s="89">
        <v>43</v>
      </c>
      <c r="C41" s="89">
        <v>33</v>
      </c>
      <c r="D41" s="89">
        <v>183</v>
      </c>
      <c r="E41" s="89">
        <v>34</v>
      </c>
      <c r="F41" s="89">
        <v>50</v>
      </c>
      <c r="G41" s="89">
        <v>43</v>
      </c>
      <c r="H41" s="89">
        <v>146</v>
      </c>
      <c r="I41" s="89">
        <v>2</v>
      </c>
      <c r="J41" s="102"/>
      <c r="K41" s="89">
        <v>534</v>
      </c>
    </row>
    <row r="42" spans="1:22" ht="15.75" customHeight="1" x14ac:dyDescent="0.2">
      <c r="A42" s="83" t="s">
        <v>55</v>
      </c>
      <c r="B42" s="84">
        <v>57</v>
      </c>
      <c r="C42" s="84">
        <v>7</v>
      </c>
      <c r="D42" s="84">
        <v>68</v>
      </c>
      <c r="E42" s="84">
        <v>22</v>
      </c>
      <c r="F42" s="84">
        <v>17</v>
      </c>
      <c r="G42" s="84">
        <v>16</v>
      </c>
      <c r="H42" s="84">
        <v>134</v>
      </c>
      <c r="I42" s="84">
        <v>0</v>
      </c>
      <c r="J42" s="102"/>
      <c r="K42" s="84">
        <v>321</v>
      </c>
    </row>
    <row r="43" spans="1:22" ht="15.75" customHeight="1" x14ac:dyDescent="0.2">
      <c r="A43" s="79" t="s">
        <v>56</v>
      </c>
      <c r="B43" s="80">
        <v>5</v>
      </c>
      <c r="C43" s="80">
        <v>1</v>
      </c>
      <c r="D43" s="80">
        <v>19</v>
      </c>
      <c r="E43" s="80">
        <v>9</v>
      </c>
      <c r="F43" s="80">
        <v>9</v>
      </c>
      <c r="G43" s="80">
        <v>7</v>
      </c>
      <c r="H43" s="80">
        <v>52</v>
      </c>
      <c r="I43" s="80">
        <v>0</v>
      </c>
      <c r="J43" s="102"/>
      <c r="K43" s="80">
        <v>102</v>
      </c>
    </row>
    <row r="44" spans="1:22" ht="15.75" customHeight="1" x14ac:dyDescent="0.2">
      <c r="A44" s="88" t="s">
        <v>57</v>
      </c>
      <c r="B44" s="89">
        <v>41</v>
      </c>
      <c r="C44" s="89">
        <v>15</v>
      </c>
      <c r="D44" s="89">
        <v>147</v>
      </c>
      <c r="E44" s="89">
        <v>20</v>
      </c>
      <c r="F44" s="89">
        <v>69</v>
      </c>
      <c r="G44" s="89">
        <v>23</v>
      </c>
      <c r="H44" s="89">
        <v>230</v>
      </c>
      <c r="I44" s="89">
        <v>0</v>
      </c>
      <c r="J44" s="102"/>
      <c r="K44" s="89">
        <v>545</v>
      </c>
    </row>
    <row r="45" spans="1:22" ht="15.75" customHeight="1" x14ac:dyDescent="0.2">
      <c r="A45" s="83" t="s">
        <v>58</v>
      </c>
      <c r="B45" s="84">
        <v>42</v>
      </c>
      <c r="C45" s="84">
        <v>12</v>
      </c>
      <c r="D45" s="84">
        <v>92</v>
      </c>
      <c r="E45" s="84">
        <v>17</v>
      </c>
      <c r="F45" s="84">
        <v>32</v>
      </c>
      <c r="G45" s="84">
        <v>20</v>
      </c>
      <c r="H45" s="84">
        <v>166</v>
      </c>
      <c r="I45" s="84">
        <v>0</v>
      </c>
      <c r="J45" s="102"/>
      <c r="K45" s="84">
        <v>381</v>
      </c>
    </row>
    <row r="46" spans="1:22" ht="15.75" customHeight="1" x14ac:dyDescent="0.2">
      <c r="A46" s="79" t="s">
        <v>59</v>
      </c>
      <c r="B46" s="80">
        <v>90</v>
      </c>
      <c r="C46" s="80">
        <v>22</v>
      </c>
      <c r="D46" s="80">
        <v>227</v>
      </c>
      <c r="E46" s="80">
        <v>66</v>
      </c>
      <c r="F46" s="80">
        <v>129</v>
      </c>
      <c r="G46" s="80">
        <v>99</v>
      </c>
      <c r="H46" s="80">
        <v>1009</v>
      </c>
      <c r="I46" s="80">
        <v>10</v>
      </c>
      <c r="J46" s="102"/>
      <c r="K46" s="80">
        <v>1653</v>
      </c>
    </row>
    <row r="47" spans="1:22" ht="15.75" customHeight="1" x14ac:dyDescent="0.2">
      <c r="A47" s="38"/>
      <c r="F47"/>
      <c r="L47" s="32"/>
    </row>
    <row r="48" spans="1:22" ht="15.75" customHeight="1" x14ac:dyDescent="0.2">
      <c r="A48" s="86" t="s">
        <v>20</v>
      </c>
      <c r="B48" s="87">
        <f>SUM(B9:B46)-SUM(B17:B20)</f>
        <v>1347</v>
      </c>
      <c r="C48" s="87">
        <f t="shared" ref="C48:K48" si="0">SUM(C9:C46)-SUM(C17:C20)</f>
        <v>315</v>
      </c>
      <c r="D48" s="87">
        <f t="shared" si="0"/>
        <v>3542</v>
      </c>
      <c r="E48" s="87">
        <f t="shared" si="0"/>
        <v>699</v>
      </c>
      <c r="F48" s="87">
        <f t="shared" si="0"/>
        <v>1459</v>
      </c>
      <c r="G48" s="87">
        <f t="shared" si="0"/>
        <v>960</v>
      </c>
      <c r="H48" s="87">
        <f t="shared" si="0"/>
        <v>7953</v>
      </c>
      <c r="I48" s="87">
        <f t="shared" si="0"/>
        <v>49</v>
      </c>
      <c r="J48" s="100"/>
      <c r="K48" s="87">
        <f t="shared" si="0"/>
        <v>16351</v>
      </c>
      <c r="V48" s="29"/>
    </row>
    <row r="49" spans="1:12" ht="15.75" customHeight="1" x14ac:dyDescent="0.2">
      <c r="B49" s="34"/>
      <c r="C49" s="34"/>
      <c r="D49" s="34"/>
      <c r="E49" s="34"/>
      <c r="F49" s="34"/>
      <c r="G49" s="34"/>
      <c r="H49" s="34"/>
      <c r="I49" s="34"/>
      <c r="J49" s="121"/>
      <c r="K49" s="34"/>
      <c r="L49" s="32"/>
    </row>
    <row r="50" spans="1:12" ht="15.75" customHeight="1" x14ac:dyDescent="0.2">
      <c r="A50" s="88" t="s">
        <v>60</v>
      </c>
      <c r="B50" s="89">
        <v>114</v>
      </c>
      <c r="C50" s="89">
        <v>45</v>
      </c>
      <c r="D50" s="89">
        <v>313</v>
      </c>
      <c r="E50" s="89">
        <v>98</v>
      </c>
      <c r="F50" s="89">
        <v>169</v>
      </c>
      <c r="G50" s="89">
        <v>115</v>
      </c>
      <c r="H50" s="89">
        <v>629</v>
      </c>
      <c r="I50" s="89">
        <v>3</v>
      </c>
      <c r="J50" s="102"/>
      <c r="K50" s="89">
        <v>1486</v>
      </c>
      <c r="L50" s="32"/>
    </row>
    <row r="51" spans="1:12" ht="15.75" customHeight="1" x14ac:dyDescent="0.2">
      <c r="A51" s="83" t="s">
        <v>61</v>
      </c>
      <c r="B51" s="84">
        <v>428</v>
      </c>
      <c r="C51" s="84">
        <v>75</v>
      </c>
      <c r="D51" s="84">
        <v>1171</v>
      </c>
      <c r="E51" s="84">
        <v>173</v>
      </c>
      <c r="F51" s="84">
        <v>439</v>
      </c>
      <c r="G51" s="84">
        <v>282</v>
      </c>
      <c r="H51" s="84">
        <v>2133</v>
      </c>
      <c r="I51" s="84">
        <v>17</v>
      </c>
      <c r="J51" s="102"/>
      <c r="K51" s="84">
        <v>4729</v>
      </c>
      <c r="L51" s="32"/>
    </row>
    <row r="52" spans="1:12" ht="15.75" customHeight="1" x14ac:dyDescent="0.2">
      <c r="A52" s="79" t="s">
        <v>62</v>
      </c>
      <c r="B52" s="80">
        <v>276</v>
      </c>
      <c r="C52" s="80">
        <v>63</v>
      </c>
      <c r="D52" s="80">
        <v>534</v>
      </c>
      <c r="E52" s="80">
        <v>145</v>
      </c>
      <c r="F52" s="80">
        <v>264</v>
      </c>
      <c r="G52" s="80">
        <v>181</v>
      </c>
      <c r="H52" s="80">
        <v>1685</v>
      </c>
      <c r="I52" s="80">
        <v>7</v>
      </c>
      <c r="J52" s="102"/>
      <c r="K52" s="80">
        <v>3165</v>
      </c>
    </row>
    <row r="53" spans="1:12" ht="15" x14ac:dyDescent="0.2">
      <c r="A53" s="27" t="s">
        <v>63</v>
      </c>
      <c r="F53" s="53"/>
      <c r="K53" s="24"/>
    </row>
    <row r="54" spans="1:12" ht="15" x14ac:dyDescent="0.2">
      <c r="B54" s="30"/>
      <c r="C54" s="30"/>
      <c r="D54" s="30"/>
      <c r="E54" s="30"/>
      <c r="F54" s="61"/>
      <c r="G54" s="30"/>
      <c r="K54" s="24"/>
    </row>
    <row r="55" spans="1:12" ht="15" x14ac:dyDescent="0.2">
      <c r="B55" s="30"/>
      <c r="C55" s="30"/>
      <c r="D55" s="30"/>
      <c r="E55" s="30"/>
      <c r="F55" s="61"/>
      <c r="G55" s="30"/>
      <c r="K55" s="24"/>
    </row>
    <row r="56" spans="1:12" x14ac:dyDescent="0.2">
      <c r="B56" s="30"/>
      <c r="C56" s="30"/>
      <c r="D56" s="30"/>
      <c r="E56" s="30"/>
      <c r="F56" s="61"/>
      <c r="G56" s="30"/>
    </row>
    <row r="57" spans="1:12" x14ac:dyDescent="0.2">
      <c r="B57" s="30"/>
      <c r="C57" s="30"/>
      <c r="D57" s="30"/>
      <c r="E57" s="30"/>
      <c r="F57" s="61"/>
      <c r="G57" s="30"/>
    </row>
    <row r="58" spans="1:12" x14ac:dyDescent="0.2">
      <c r="B58" s="30"/>
      <c r="C58" s="30"/>
      <c r="D58" s="30"/>
      <c r="E58" s="30"/>
      <c r="F58" s="61"/>
      <c r="G58" s="30"/>
      <c r="K58" s="27"/>
    </row>
    <row r="59" spans="1:12" x14ac:dyDescent="0.2">
      <c r="B59" s="30"/>
      <c r="C59" s="30"/>
      <c r="D59" s="30"/>
      <c r="E59" s="30"/>
      <c r="F59" s="61"/>
      <c r="G59" s="30"/>
    </row>
    <row r="60" spans="1:12" x14ac:dyDescent="0.2">
      <c r="B60" s="30"/>
      <c r="C60" s="30"/>
      <c r="D60" s="30"/>
      <c r="E60" s="30"/>
      <c r="F60" s="61"/>
      <c r="G60" s="30"/>
    </row>
    <row r="67" spans="2:11" s="24" customFormat="1" ht="15" x14ac:dyDescent="0.2">
      <c r="F67" s="60"/>
      <c r="J67" s="60"/>
      <c r="K67"/>
    </row>
    <row r="68" spans="2:11" s="24" customFormat="1" ht="15" x14ac:dyDescent="0.2">
      <c r="F68" s="60"/>
      <c r="J68" s="60"/>
      <c r="K68"/>
    </row>
    <row r="69" spans="2:11" s="24" customFormat="1" ht="15" x14ac:dyDescent="0.2">
      <c r="F69" s="60"/>
      <c r="J69" s="60"/>
      <c r="K69"/>
    </row>
    <row r="72" spans="2:11" s="27" customFormat="1" x14ac:dyDescent="0.2">
      <c r="F72" s="59"/>
      <c r="J72" s="59"/>
      <c r="K72"/>
    </row>
    <row r="74" spans="2:11" x14ac:dyDescent="0.2">
      <c r="B74" s="30"/>
      <c r="C74" s="30"/>
      <c r="D74" s="30"/>
      <c r="E74" s="30"/>
      <c r="F74" s="61"/>
    </row>
    <row r="75" spans="2:11" x14ac:dyDescent="0.2">
      <c r="B75" s="30"/>
      <c r="C75" s="30"/>
      <c r="D75" s="30"/>
      <c r="E75" s="30"/>
      <c r="F75" s="61"/>
    </row>
    <row r="76" spans="2:11" x14ac:dyDescent="0.2">
      <c r="B76" s="30"/>
      <c r="C76" s="30"/>
      <c r="D76" s="30"/>
      <c r="E76" s="30"/>
      <c r="F76" s="61"/>
    </row>
    <row r="77" spans="2:11" x14ac:dyDescent="0.2">
      <c r="B77" s="30"/>
      <c r="C77" s="30"/>
      <c r="D77" s="30"/>
      <c r="E77" s="30"/>
      <c r="F77" s="61"/>
    </row>
    <row r="78" spans="2:11" x14ac:dyDescent="0.2">
      <c r="B78" s="30"/>
      <c r="C78" s="30"/>
      <c r="D78" s="30"/>
      <c r="E78" s="30"/>
      <c r="F78" s="61"/>
    </row>
    <row r="79" spans="2:11" x14ac:dyDescent="0.2">
      <c r="B79" s="30"/>
      <c r="C79" s="30"/>
      <c r="D79" s="30"/>
      <c r="E79" s="30"/>
      <c r="F79" s="61"/>
    </row>
    <row r="80" spans="2:11" x14ac:dyDescent="0.2">
      <c r="B80" s="30"/>
      <c r="C80" s="30"/>
      <c r="D80" s="30"/>
      <c r="E80" s="30"/>
      <c r="F80" s="61"/>
    </row>
    <row r="81" spans="2:6" x14ac:dyDescent="0.2">
      <c r="B81" s="30"/>
      <c r="C81" s="30"/>
      <c r="D81" s="30"/>
      <c r="E81" s="30"/>
      <c r="F81" s="61"/>
    </row>
    <row r="82" spans="2:6" x14ac:dyDescent="0.2">
      <c r="B82" s="30"/>
      <c r="C82" s="30"/>
      <c r="D82" s="30"/>
      <c r="E82" s="30"/>
      <c r="F82" s="61"/>
    </row>
    <row r="83" spans="2:6" x14ac:dyDescent="0.2">
      <c r="B83" s="30"/>
      <c r="C83" s="30"/>
      <c r="D83" s="30"/>
      <c r="E83" s="30"/>
      <c r="F83" s="61"/>
    </row>
    <row r="84" spans="2:6" x14ac:dyDescent="0.2">
      <c r="B84" s="30"/>
      <c r="C84" s="30"/>
      <c r="D84" s="30"/>
      <c r="E84" s="30"/>
      <c r="F84" s="61"/>
    </row>
    <row r="85" spans="2:6" x14ac:dyDescent="0.2">
      <c r="B85" s="30"/>
      <c r="C85" s="30"/>
      <c r="D85" s="30"/>
      <c r="E85" s="30"/>
      <c r="F85" s="61"/>
    </row>
    <row r="86" spans="2:6" x14ac:dyDescent="0.2">
      <c r="B86" s="30"/>
      <c r="C86" s="30"/>
      <c r="D86" s="30"/>
      <c r="E86" s="30"/>
      <c r="F86" s="61"/>
    </row>
    <row r="87" spans="2:6" x14ac:dyDescent="0.2">
      <c r="B87" s="30"/>
      <c r="C87" s="30"/>
      <c r="D87" s="30"/>
      <c r="E87" s="30"/>
      <c r="F87" s="61"/>
    </row>
    <row r="88" spans="2:6" x14ac:dyDescent="0.2">
      <c r="B88" s="30"/>
      <c r="C88" s="30"/>
      <c r="D88" s="30"/>
      <c r="E88" s="30"/>
      <c r="F88" s="61"/>
    </row>
    <row r="89" spans="2:6" x14ac:dyDescent="0.2">
      <c r="B89" s="30"/>
      <c r="C89" s="30"/>
      <c r="D89" s="30"/>
      <c r="E89" s="30"/>
      <c r="F89" s="61"/>
    </row>
    <row r="90" spans="2:6" x14ac:dyDescent="0.2">
      <c r="B90" s="30"/>
      <c r="C90" s="30"/>
      <c r="D90" s="30"/>
      <c r="E90" s="30"/>
      <c r="F90" s="61"/>
    </row>
    <row r="91" spans="2:6" x14ac:dyDescent="0.2">
      <c r="B91" s="30"/>
      <c r="C91" s="30"/>
      <c r="D91" s="30"/>
      <c r="E91" s="30"/>
      <c r="F91" s="61"/>
    </row>
    <row r="92" spans="2:6" x14ac:dyDescent="0.2">
      <c r="B92" s="30"/>
      <c r="C92" s="30"/>
      <c r="D92" s="30"/>
      <c r="E92" s="30"/>
      <c r="F92" s="61"/>
    </row>
    <row r="93" spans="2:6" x14ac:dyDescent="0.2">
      <c r="B93" s="30"/>
      <c r="C93" s="30"/>
      <c r="D93" s="30"/>
      <c r="E93" s="30"/>
      <c r="F93" s="61"/>
    </row>
    <row r="94" spans="2:6" x14ac:dyDescent="0.2">
      <c r="B94" s="30"/>
      <c r="C94" s="30"/>
      <c r="D94" s="30"/>
      <c r="E94" s="30"/>
      <c r="F94" s="61"/>
    </row>
    <row r="95" spans="2:6" x14ac:dyDescent="0.2">
      <c r="B95" s="30"/>
      <c r="C95" s="30"/>
      <c r="D95" s="30"/>
      <c r="E95" s="30"/>
      <c r="F95" s="61"/>
    </row>
    <row r="96" spans="2:6" x14ac:dyDescent="0.2">
      <c r="B96" s="30"/>
      <c r="C96" s="30"/>
      <c r="D96" s="30"/>
      <c r="E96" s="30"/>
      <c r="F96" s="61"/>
    </row>
    <row r="97" spans="2:11" x14ac:dyDescent="0.2">
      <c r="B97" s="30"/>
      <c r="C97" s="30"/>
      <c r="D97" s="30"/>
      <c r="E97" s="30"/>
      <c r="F97" s="61"/>
    </row>
    <row r="98" spans="2:11" x14ac:dyDescent="0.2">
      <c r="B98" s="30"/>
      <c r="C98" s="30"/>
      <c r="D98" s="30"/>
      <c r="E98" s="30"/>
      <c r="F98" s="61"/>
    </row>
    <row r="99" spans="2:11" x14ac:dyDescent="0.2">
      <c r="B99" s="30"/>
      <c r="C99" s="30"/>
      <c r="D99" s="30"/>
      <c r="E99" s="30"/>
      <c r="F99" s="61"/>
    </row>
    <row r="100" spans="2:11" x14ac:dyDescent="0.2">
      <c r="B100" s="30"/>
      <c r="C100" s="30"/>
      <c r="D100" s="30"/>
      <c r="E100" s="30"/>
      <c r="F100" s="61"/>
    </row>
    <row r="101" spans="2:11" x14ac:dyDescent="0.2">
      <c r="B101" s="30"/>
      <c r="C101" s="30"/>
      <c r="D101" s="30"/>
      <c r="E101" s="30"/>
      <c r="F101" s="61"/>
    </row>
    <row r="102" spans="2:11" x14ac:dyDescent="0.2">
      <c r="B102" s="30"/>
      <c r="C102" s="30"/>
      <c r="D102" s="30"/>
      <c r="E102" s="30"/>
      <c r="F102" s="61"/>
    </row>
    <row r="103" spans="2:11" x14ac:dyDescent="0.2">
      <c r="B103" s="30"/>
      <c r="C103" s="30"/>
      <c r="D103" s="30"/>
      <c r="E103" s="30"/>
      <c r="F103" s="61"/>
    </row>
    <row r="104" spans="2:11" x14ac:dyDescent="0.2">
      <c r="B104" s="30"/>
      <c r="C104" s="30"/>
      <c r="D104" s="30"/>
      <c r="E104" s="30"/>
      <c r="F104" s="61"/>
    </row>
    <row r="105" spans="2:11" ht="15" x14ac:dyDescent="0.2">
      <c r="B105" s="30"/>
      <c r="C105" s="30"/>
      <c r="D105" s="30"/>
      <c r="E105" s="30"/>
      <c r="F105" s="61"/>
      <c r="K105" s="24"/>
    </row>
    <row r="106" spans="2:11" ht="15" x14ac:dyDescent="0.2">
      <c r="B106" s="30"/>
      <c r="C106" s="30"/>
      <c r="D106" s="30"/>
      <c r="E106" s="30"/>
      <c r="F106" s="61"/>
      <c r="K106" s="24"/>
    </row>
    <row r="107" spans="2:11" ht="15" x14ac:dyDescent="0.2">
      <c r="B107" s="30"/>
      <c r="C107" s="30"/>
      <c r="D107" s="30"/>
      <c r="E107" s="30"/>
      <c r="F107" s="61"/>
      <c r="K107" s="24"/>
    </row>
    <row r="108" spans="2:11" x14ac:dyDescent="0.2">
      <c r="B108" s="30"/>
      <c r="C108" s="30"/>
      <c r="D108" s="30"/>
      <c r="E108" s="30"/>
      <c r="F108" s="61"/>
    </row>
    <row r="109" spans="2:11" x14ac:dyDescent="0.2">
      <c r="B109" s="30"/>
      <c r="C109" s="30"/>
      <c r="D109" s="30"/>
      <c r="E109" s="30"/>
      <c r="F109" s="61"/>
    </row>
    <row r="110" spans="2:11" x14ac:dyDescent="0.2">
      <c r="B110" s="30"/>
      <c r="C110" s="30"/>
      <c r="D110" s="30"/>
      <c r="E110" s="30"/>
      <c r="F110" s="61"/>
      <c r="K110" s="27"/>
    </row>
    <row r="111" spans="2:11" x14ac:dyDescent="0.2">
      <c r="B111" s="30"/>
      <c r="C111" s="30"/>
      <c r="D111" s="30"/>
      <c r="E111" s="30"/>
      <c r="F111" s="61"/>
    </row>
    <row r="112" spans="2:11" x14ac:dyDescent="0.2">
      <c r="B112" s="30"/>
      <c r="C112" s="30"/>
      <c r="D112" s="30"/>
      <c r="E112" s="30"/>
      <c r="F112" s="61"/>
    </row>
    <row r="119" spans="2:11" s="24" customFormat="1" ht="15" x14ac:dyDescent="0.2">
      <c r="F119" s="60"/>
      <c r="J119" s="60"/>
      <c r="K119"/>
    </row>
    <row r="120" spans="2:11" s="24" customFormat="1" ht="15" x14ac:dyDescent="0.2">
      <c r="F120" s="60"/>
      <c r="J120" s="60"/>
      <c r="K120"/>
    </row>
    <row r="121" spans="2:11" s="24" customFormat="1" ht="15" x14ac:dyDescent="0.2">
      <c r="F121" s="60"/>
      <c r="J121" s="60"/>
      <c r="K121"/>
    </row>
    <row r="124" spans="2:11" s="27" customFormat="1" x14ac:dyDescent="0.2">
      <c r="F124" s="59"/>
      <c r="J124" s="59"/>
      <c r="K124"/>
    </row>
    <row r="126" spans="2:11" x14ac:dyDescent="0.2">
      <c r="B126" s="30"/>
      <c r="C126" s="30"/>
      <c r="D126" s="30"/>
      <c r="E126" s="30"/>
      <c r="F126" s="61"/>
    </row>
    <row r="127" spans="2:11" x14ac:dyDescent="0.2">
      <c r="B127" s="30"/>
      <c r="C127" s="30"/>
      <c r="D127" s="30"/>
      <c r="E127" s="30"/>
      <c r="F127" s="61"/>
    </row>
    <row r="128" spans="2:11" x14ac:dyDescent="0.2">
      <c r="B128" s="30"/>
      <c r="C128" s="30"/>
      <c r="D128" s="30"/>
      <c r="E128" s="30"/>
      <c r="F128" s="61"/>
    </row>
    <row r="129" spans="2:6" x14ac:dyDescent="0.2">
      <c r="B129" s="30"/>
      <c r="C129" s="30"/>
      <c r="D129" s="30"/>
      <c r="E129" s="30"/>
      <c r="F129" s="61"/>
    </row>
    <row r="130" spans="2:6" x14ac:dyDescent="0.2">
      <c r="B130" s="30"/>
      <c r="C130" s="30"/>
      <c r="D130" s="30"/>
      <c r="E130" s="30"/>
      <c r="F130" s="61"/>
    </row>
    <row r="131" spans="2:6" x14ac:dyDescent="0.2">
      <c r="B131" s="30"/>
      <c r="C131" s="30"/>
      <c r="D131" s="30"/>
      <c r="E131" s="30"/>
      <c r="F131" s="61"/>
    </row>
    <row r="132" spans="2:6" x14ac:dyDescent="0.2">
      <c r="B132" s="30"/>
      <c r="C132" s="30"/>
      <c r="D132" s="30"/>
      <c r="E132" s="30"/>
      <c r="F132" s="61"/>
    </row>
    <row r="133" spans="2:6" x14ac:dyDescent="0.2">
      <c r="B133" s="30"/>
      <c r="C133" s="30"/>
      <c r="D133" s="30"/>
      <c r="E133" s="30"/>
      <c r="F133" s="61"/>
    </row>
    <row r="134" spans="2:6" x14ac:dyDescent="0.2">
      <c r="B134" s="30"/>
      <c r="C134" s="30"/>
      <c r="D134" s="30"/>
      <c r="E134" s="30"/>
      <c r="F134" s="61"/>
    </row>
    <row r="135" spans="2:6" x14ac:dyDescent="0.2">
      <c r="B135" s="30"/>
      <c r="C135" s="30"/>
      <c r="D135" s="30"/>
      <c r="E135" s="30"/>
      <c r="F135" s="61"/>
    </row>
    <row r="136" spans="2:6" x14ac:dyDescent="0.2">
      <c r="B136" s="30"/>
      <c r="C136" s="30"/>
      <c r="D136" s="30"/>
      <c r="E136" s="30"/>
      <c r="F136" s="61"/>
    </row>
    <row r="137" spans="2:6" x14ac:dyDescent="0.2">
      <c r="B137" s="30"/>
      <c r="C137" s="30"/>
      <c r="D137" s="30"/>
      <c r="E137" s="30"/>
      <c r="F137" s="61"/>
    </row>
    <row r="138" spans="2:6" x14ac:dyDescent="0.2">
      <c r="B138" s="30"/>
      <c r="C138" s="30"/>
      <c r="D138" s="30"/>
      <c r="E138" s="30"/>
      <c r="F138" s="61"/>
    </row>
    <row r="139" spans="2:6" x14ac:dyDescent="0.2">
      <c r="B139" s="30"/>
      <c r="C139" s="30"/>
      <c r="D139" s="30"/>
      <c r="E139" s="30"/>
      <c r="F139" s="61"/>
    </row>
    <row r="140" spans="2:6" x14ac:dyDescent="0.2">
      <c r="B140" s="30"/>
      <c r="C140" s="30"/>
      <c r="D140" s="30"/>
      <c r="E140" s="30"/>
      <c r="F140" s="61"/>
    </row>
    <row r="141" spans="2:6" x14ac:dyDescent="0.2">
      <c r="B141" s="30"/>
      <c r="C141" s="30"/>
      <c r="D141" s="30"/>
      <c r="E141" s="30"/>
      <c r="F141" s="61"/>
    </row>
    <row r="142" spans="2:6" x14ac:dyDescent="0.2">
      <c r="B142" s="30"/>
      <c r="C142" s="30"/>
      <c r="D142" s="30"/>
      <c r="E142" s="30"/>
      <c r="F142" s="61"/>
    </row>
    <row r="143" spans="2:6" x14ac:dyDescent="0.2">
      <c r="B143" s="30"/>
      <c r="C143" s="30"/>
      <c r="D143" s="30"/>
      <c r="E143" s="30"/>
      <c r="F143" s="61"/>
    </row>
    <row r="144" spans="2:6" x14ac:dyDescent="0.2">
      <c r="B144" s="30"/>
      <c r="C144" s="30"/>
      <c r="D144" s="30"/>
      <c r="E144" s="30"/>
      <c r="F144" s="61"/>
    </row>
    <row r="145" spans="2:11" x14ac:dyDescent="0.2">
      <c r="B145" s="30"/>
      <c r="C145" s="30"/>
      <c r="D145" s="30"/>
      <c r="E145" s="30"/>
      <c r="F145" s="61"/>
    </row>
    <row r="146" spans="2:11" x14ac:dyDescent="0.2">
      <c r="B146" s="30"/>
      <c r="C146" s="30"/>
      <c r="D146" s="30"/>
      <c r="E146" s="30"/>
      <c r="F146" s="61"/>
    </row>
    <row r="147" spans="2:11" x14ac:dyDescent="0.2">
      <c r="B147" s="30"/>
      <c r="C147" s="30"/>
      <c r="D147" s="30"/>
      <c r="E147" s="30"/>
      <c r="F147" s="61"/>
    </row>
    <row r="148" spans="2:11" x14ac:dyDescent="0.2">
      <c r="B148" s="30"/>
      <c r="C148" s="30"/>
      <c r="D148" s="30"/>
      <c r="E148" s="30"/>
      <c r="F148" s="61"/>
    </row>
    <row r="149" spans="2:11" x14ac:dyDescent="0.2">
      <c r="B149" s="30"/>
      <c r="C149" s="30"/>
      <c r="D149" s="30"/>
      <c r="E149" s="30"/>
      <c r="F149" s="61"/>
    </row>
    <row r="150" spans="2:11" x14ac:dyDescent="0.2">
      <c r="B150" s="30"/>
      <c r="C150" s="30"/>
      <c r="D150" s="30"/>
      <c r="E150" s="30"/>
      <c r="F150" s="61"/>
    </row>
    <row r="151" spans="2:11" x14ac:dyDescent="0.2">
      <c r="B151" s="30"/>
      <c r="C151" s="30"/>
      <c r="D151" s="30"/>
      <c r="E151" s="30"/>
      <c r="F151" s="61"/>
    </row>
    <row r="152" spans="2:11" x14ac:dyDescent="0.2">
      <c r="B152" s="30"/>
      <c r="C152" s="30"/>
      <c r="D152" s="30"/>
      <c r="E152" s="30"/>
      <c r="F152" s="61"/>
    </row>
    <row r="153" spans="2:11" x14ac:dyDescent="0.2">
      <c r="B153" s="30"/>
      <c r="C153" s="30"/>
      <c r="D153" s="30"/>
      <c r="E153" s="30"/>
      <c r="F153" s="61"/>
    </row>
    <row r="154" spans="2:11" x14ac:dyDescent="0.2">
      <c r="B154" s="30"/>
      <c r="C154" s="30"/>
      <c r="D154" s="30"/>
      <c r="E154" s="30"/>
      <c r="F154" s="61"/>
    </row>
    <row r="155" spans="2:11" x14ac:dyDescent="0.2">
      <c r="B155" s="30"/>
      <c r="C155" s="30"/>
      <c r="D155" s="30"/>
      <c r="E155" s="30"/>
      <c r="F155" s="61"/>
    </row>
    <row r="156" spans="2:11" x14ac:dyDescent="0.2">
      <c r="B156" s="30"/>
      <c r="C156" s="30"/>
      <c r="D156" s="30"/>
      <c r="E156" s="30"/>
      <c r="F156" s="61"/>
    </row>
    <row r="157" spans="2:11" ht="15" x14ac:dyDescent="0.2">
      <c r="B157" s="30"/>
      <c r="C157" s="30"/>
      <c r="D157" s="30"/>
      <c r="E157" s="30"/>
      <c r="F157" s="61"/>
      <c r="K157" s="24"/>
    </row>
    <row r="158" spans="2:11" ht="15" x14ac:dyDescent="0.2">
      <c r="B158" s="30"/>
      <c r="C158" s="30"/>
      <c r="D158" s="30"/>
      <c r="E158" s="30"/>
      <c r="F158" s="61"/>
      <c r="K158" s="24"/>
    </row>
    <row r="159" spans="2:11" ht="15" x14ac:dyDescent="0.2">
      <c r="B159" s="30"/>
      <c r="C159" s="30"/>
      <c r="D159" s="30"/>
      <c r="E159" s="30"/>
      <c r="F159" s="61"/>
      <c r="K159" s="24"/>
    </row>
    <row r="160" spans="2:11" x14ac:dyDescent="0.2">
      <c r="B160" s="30"/>
      <c r="C160" s="30"/>
      <c r="D160" s="30"/>
      <c r="E160" s="30"/>
      <c r="F160" s="61"/>
    </row>
    <row r="161" spans="2:11" x14ac:dyDescent="0.2">
      <c r="B161" s="30"/>
      <c r="C161" s="30"/>
      <c r="D161" s="30"/>
      <c r="E161" s="30"/>
      <c r="F161" s="61"/>
    </row>
    <row r="162" spans="2:11" x14ac:dyDescent="0.2">
      <c r="B162" s="30"/>
      <c r="C162" s="30"/>
      <c r="D162" s="30"/>
      <c r="E162" s="30"/>
      <c r="F162" s="61"/>
      <c r="K162" s="27"/>
    </row>
    <row r="163" spans="2:11" x14ac:dyDescent="0.2">
      <c r="B163" s="30"/>
      <c r="C163" s="30"/>
      <c r="D163" s="30"/>
      <c r="E163" s="30"/>
      <c r="F163" s="61"/>
    </row>
    <row r="164" spans="2:11" x14ac:dyDescent="0.2">
      <c r="B164" s="30"/>
      <c r="C164" s="30"/>
      <c r="D164" s="30"/>
      <c r="E164" s="30"/>
      <c r="F164" s="61"/>
    </row>
    <row r="171" spans="2:11" s="24" customFormat="1" ht="15" x14ac:dyDescent="0.2">
      <c r="F171" s="60"/>
      <c r="J171" s="60"/>
      <c r="K171"/>
    </row>
    <row r="172" spans="2:11" s="24" customFormat="1" ht="15" x14ac:dyDescent="0.2">
      <c r="F172" s="60"/>
      <c r="J172" s="60"/>
      <c r="K172"/>
    </row>
    <row r="173" spans="2:11" s="24" customFormat="1" ht="15" x14ac:dyDescent="0.2">
      <c r="F173" s="60"/>
      <c r="J173" s="60"/>
      <c r="K173"/>
    </row>
    <row r="176" spans="2:11" s="27" customFormat="1" x14ac:dyDescent="0.2">
      <c r="F176" s="59"/>
      <c r="J176" s="59"/>
      <c r="K176"/>
    </row>
    <row r="179" spans="2:6" x14ac:dyDescent="0.2">
      <c r="B179" s="30"/>
      <c r="C179" s="30"/>
      <c r="D179" s="30"/>
      <c r="E179" s="30"/>
      <c r="F179" s="61"/>
    </row>
    <row r="180" spans="2:6" x14ac:dyDescent="0.2">
      <c r="B180" s="30"/>
      <c r="C180" s="30"/>
      <c r="D180" s="30"/>
      <c r="E180" s="30"/>
      <c r="F180" s="61"/>
    </row>
    <row r="181" spans="2:6" x14ac:dyDescent="0.2">
      <c r="B181" s="30"/>
      <c r="C181" s="30"/>
      <c r="D181" s="30"/>
      <c r="E181" s="30"/>
      <c r="F181" s="61"/>
    </row>
    <row r="182" spans="2:6" x14ac:dyDescent="0.2">
      <c r="B182" s="30"/>
      <c r="C182" s="30"/>
      <c r="D182" s="30"/>
      <c r="E182" s="30"/>
      <c r="F182" s="61"/>
    </row>
    <row r="183" spans="2:6" x14ac:dyDescent="0.2">
      <c r="B183" s="30"/>
      <c r="C183" s="30"/>
      <c r="D183" s="30"/>
      <c r="E183" s="30"/>
      <c r="F183" s="61"/>
    </row>
    <row r="184" spans="2:6" x14ac:dyDescent="0.2">
      <c r="B184" s="30"/>
      <c r="C184" s="30"/>
      <c r="D184" s="30"/>
      <c r="E184" s="30"/>
      <c r="F184" s="61"/>
    </row>
    <row r="185" spans="2:6" x14ac:dyDescent="0.2">
      <c r="B185" s="30"/>
      <c r="C185" s="30"/>
      <c r="D185" s="30"/>
      <c r="E185" s="30"/>
      <c r="F185" s="61"/>
    </row>
    <row r="186" spans="2:6" x14ac:dyDescent="0.2">
      <c r="B186" s="30"/>
      <c r="C186" s="30"/>
      <c r="D186" s="30"/>
      <c r="E186" s="30"/>
      <c r="F186" s="61"/>
    </row>
    <row r="187" spans="2:6" x14ac:dyDescent="0.2">
      <c r="B187" s="30"/>
      <c r="C187" s="30"/>
      <c r="D187" s="30"/>
      <c r="E187" s="30"/>
      <c r="F187" s="61"/>
    </row>
    <row r="188" spans="2:6" x14ac:dyDescent="0.2">
      <c r="B188" s="30"/>
      <c r="C188" s="30"/>
      <c r="D188" s="30"/>
      <c r="E188" s="30"/>
      <c r="F188" s="61"/>
    </row>
    <row r="189" spans="2:6" x14ac:dyDescent="0.2">
      <c r="B189" s="30"/>
      <c r="C189" s="30"/>
      <c r="D189" s="30"/>
      <c r="E189" s="30"/>
      <c r="F189" s="61"/>
    </row>
    <row r="190" spans="2:6" x14ac:dyDescent="0.2">
      <c r="B190" s="30"/>
      <c r="C190" s="30"/>
      <c r="D190" s="30"/>
      <c r="E190" s="30"/>
      <c r="F190" s="61"/>
    </row>
    <row r="191" spans="2:6" x14ac:dyDescent="0.2">
      <c r="B191" s="30"/>
      <c r="C191" s="30"/>
      <c r="D191" s="30"/>
      <c r="E191" s="30"/>
      <c r="F191" s="61"/>
    </row>
    <row r="192" spans="2:6" x14ac:dyDescent="0.2">
      <c r="B192" s="30"/>
      <c r="C192" s="30"/>
      <c r="D192" s="30"/>
      <c r="E192" s="30"/>
      <c r="F192" s="61"/>
    </row>
    <row r="193" spans="2:6" x14ac:dyDescent="0.2">
      <c r="B193" s="30"/>
      <c r="C193" s="30"/>
      <c r="D193" s="30"/>
      <c r="E193" s="30"/>
      <c r="F193" s="61"/>
    </row>
    <row r="194" spans="2:6" x14ac:dyDescent="0.2">
      <c r="B194" s="30"/>
      <c r="C194" s="30"/>
      <c r="D194" s="30"/>
      <c r="E194" s="30"/>
      <c r="F194" s="61"/>
    </row>
    <row r="195" spans="2:6" x14ac:dyDescent="0.2">
      <c r="B195" s="30"/>
      <c r="C195" s="30"/>
      <c r="D195" s="30"/>
      <c r="E195" s="30"/>
      <c r="F195" s="61"/>
    </row>
    <row r="196" spans="2:6" x14ac:dyDescent="0.2">
      <c r="B196" s="30"/>
      <c r="C196" s="30"/>
      <c r="D196" s="30"/>
      <c r="E196" s="30"/>
      <c r="F196" s="61"/>
    </row>
    <row r="197" spans="2:6" x14ac:dyDescent="0.2">
      <c r="B197" s="30"/>
      <c r="C197" s="30"/>
      <c r="D197" s="30"/>
      <c r="E197" s="30"/>
      <c r="F197" s="61"/>
    </row>
    <row r="198" spans="2:6" x14ac:dyDescent="0.2">
      <c r="B198" s="30"/>
      <c r="C198" s="30"/>
      <c r="D198" s="30"/>
      <c r="E198" s="30"/>
      <c r="F198" s="61"/>
    </row>
    <row r="199" spans="2:6" x14ac:dyDescent="0.2">
      <c r="B199" s="30"/>
      <c r="C199" s="30"/>
      <c r="D199" s="30"/>
      <c r="E199" s="30"/>
      <c r="F199" s="61"/>
    </row>
    <row r="200" spans="2:6" x14ac:dyDescent="0.2">
      <c r="B200" s="30"/>
      <c r="C200" s="30"/>
      <c r="D200" s="30"/>
      <c r="E200" s="30"/>
      <c r="F200" s="61"/>
    </row>
    <row r="201" spans="2:6" x14ac:dyDescent="0.2">
      <c r="B201" s="30"/>
      <c r="C201" s="30"/>
      <c r="D201" s="30"/>
      <c r="E201" s="30"/>
      <c r="F201" s="61"/>
    </row>
    <row r="202" spans="2:6" x14ac:dyDescent="0.2">
      <c r="B202" s="30"/>
      <c r="C202" s="30"/>
      <c r="D202" s="30"/>
      <c r="E202" s="30"/>
      <c r="F202" s="61"/>
    </row>
    <row r="203" spans="2:6" x14ac:dyDescent="0.2">
      <c r="B203" s="30"/>
      <c r="C203" s="30"/>
      <c r="D203" s="30"/>
      <c r="E203" s="30"/>
      <c r="F203" s="61"/>
    </row>
    <row r="204" spans="2:6" x14ac:dyDescent="0.2">
      <c r="B204" s="30"/>
      <c r="C204" s="30"/>
      <c r="D204" s="30"/>
      <c r="E204" s="30"/>
      <c r="F204" s="61"/>
    </row>
    <row r="205" spans="2:6" x14ac:dyDescent="0.2">
      <c r="B205" s="30"/>
      <c r="C205" s="30"/>
      <c r="D205" s="30"/>
      <c r="E205" s="30"/>
      <c r="F205" s="61"/>
    </row>
    <row r="206" spans="2:6" x14ac:dyDescent="0.2">
      <c r="B206" s="30"/>
      <c r="C206" s="30"/>
      <c r="D206" s="30"/>
      <c r="E206" s="30"/>
      <c r="F206" s="61"/>
    </row>
    <row r="207" spans="2:6" x14ac:dyDescent="0.2">
      <c r="B207" s="30"/>
      <c r="C207" s="30"/>
      <c r="D207" s="30"/>
      <c r="E207" s="30"/>
      <c r="F207" s="61"/>
    </row>
    <row r="208" spans="2:6" x14ac:dyDescent="0.2">
      <c r="B208" s="30"/>
      <c r="C208" s="30"/>
      <c r="D208" s="30"/>
      <c r="E208" s="30"/>
      <c r="F208" s="61"/>
    </row>
    <row r="209" spans="2:11" ht="15" x14ac:dyDescent="0.2">
      <c r="B209" s="30"/>
      <c r="C209" s="30"/>
      <c r="D209" s="30"/>
      <c r="E209" s="30"/>
      <c r="F209" s="61"/>
      <c r="K209" s="24"/>
    </row>
    <row r="210" spans="2:11" ht="15" x14ac:dyDescent="0.2">
      <c r="B210" s="30"/>
      <c r="C210" s="30"/>
      <c r="D210" s="30"/>
      <c r="E210" s="30"/>
      <c r="F210" s="61"/>
      <c r="K210" s="24"/>
    </row>
    <row r="211" spans="2:11" ht="15" x14ac:dyDescent="0.2">
      <c r="B211" s="30"/>
      <c r="C211" s="30"/>
      <c r="D211" s="30"/>
      <c r="E211" s="30"/>
      <c r="F211" s="61"/>
      <c r="K211" s="24"/>
    </row>
    <row r="212" spans="2:11" x14ac:dyDescent="0.2">
      <c r="B212" s="30"/>
      <c r="C212" s="30"/>
      <c r="D212" s="30"/>
      <c r="E212" s="30"/>
      <c r="F212" s="61"/>
    </row>
    <row r="213" spans="2:11" x14ac:dyDescent="0.2">
      <c r="B213" s="30"/>
      <c r="C213" s="30"/>
      <c r="D213" s="30"/>
      <c r="E213" s="30"/>
      <c r="F213" s="61"/>
    </row>
    <row r="214" spans="2:11" x14ac:dyDescent="0.2">
      <c r="B214" s="30"/>
      <c r="C214" s="30"/>
      <c r="D214" s="30"/>
      <c r="E214" s="30"/>
      <c r="F214" s="61"/>
      <c r="K214" s="27"/>
    </row>
    <row r="215" spans="2:11" x14ac:dyDescent="0.2">
      <c r="B215" s="30"/>
      <c r="C215" s="30"/>
      <c r="D215" s="30"/>
      <c r="E215" s="30"/>
      <c r="F215" s="61"/>
    </row>
    <row r="216" spans="2:11" x14ac:dyDescent="0.2">
      <c r="B216" s="30"/>
      <c r="C216" s="30"/>
      <c r="D216" s="30"/>
      <c r="E216" s="30"/>
      <c r="F216" s="61"/>
    </row>
    <row r="223" spans="2:11" s="24" customFormat="1" ht="15" x14ac:dyDescent="0.2">
      <c r="F223" s="60"/>
      <c r="J223" s="60"/>
      <c r="K223"/>
    </row>
    <row r="224" spans="2:11" s="24" customFormat="1" ht="15" x14ac:dyDescent="0.2">
      <c r="F224" s="60"/>
      <c r="J224" s="60"/>
      <c r="K224"/>
    </row>
    <row r="225" spans="2:11" s="24" customFormat="1" ht="15" x14ac:dyDescent="0.2">
      <c r="F225" s="60"/>
      <c r="J225" s="60"/>
      <c r="K225"/>
    </row>
    <row r="228" spans="2:11" s="27" customFormat="1" x14ac:dyDescent="0.2">
      <c r="F228" s="59"/>
      <c r="J228" s="59"/>
      <c r="K228"/>
    </row>
    <row r="231" spans="2:11" x14ac:dyDescent="0.2">
      <c r="B231" s="30"/>
      <c r="C231" s="30"/>
      <c r="D231" s="30"/>
      <c r="E231" s="30"/>
      <c r="F231" s="61"/>
    </row>
    <row r="232" spans="2:11" x14ac:dyDescent="0.2">
      <c r="B232" s="30"/>
      <c r="C232" s="30"/>
      <c r="D232" s="30"/>
      <c r="E232" s="30"/>
      <c r="F232" s="61"/>
    </row>
    <row r="233" spans="2:11" x14ac:dyDescent="0.2">
      <c r="B233" s="30"/>
      <c r="C233" s="30"/>
      <c r="D233" s="30"/>
      <c r="E233" s="30"/>
      <c r="F233" s="61"/>
    </row>
    <row r="234" spans="2:11" x14ac:dyDescent="0.2">
      <c r="B234" s="30"/>
      <c r="C234" s="30"/>
      <c r="D234" s="30"/>
      <c r="E234" s="30"/>
      <c r="F234" s="61"/>
    </row>
    <row r="235" spans="2:11" x14ac:dyDescent="0.2">
      <c r="B235" s="30"/>
      <c r="C235" s="30"/>
      <c r="D235" s="30"/>
      <c r="E235" s="30"/>
      <c r="F235" s="61"/>
    </row>
    <row r="236" spans="2:11" x14ac:dyDescent="0.2">
      <c r="B236" s="30"/>
      <c r="C236" s="30"/>
      <c r="D236" s="30"/>
      <c r="E236" s="30"/>
      <c r="F236" s="61"/>
    </row>
    <row r="237" spans="2:11" x14ac:dyDescent="0.2">
      <c r="B237" s="30"/>
      <c r="C237" s="30"/>
      <c r="D237" s="30"/>
      <c r="E237" s="30"/>
      <c r="F237" s="61"/>
    </row>
    <row r="238" spans="2:11" x14ac:dyDescent="0.2">
      <c r="B238" s="30"/>
      <c r="C238" s="30"/>
      <c r="D238" s="30"/>
      <c r="E238" s="30"/>
      <c r="F238" s="61"/>
    </row>
    <row r="239" spans="2:11" x14ac:dyDescent="0.2">
      <c r="B239" s="30"/>
      <c r="C239" s="30"/>
      <c r="D239" s="30"/>
      <c r="E239" s="30"/>
      <c r="F239" s="61"/>
    </row>
    <row r="240" spans="2:11" x14ac:dyDescent="0.2">
      <c r="B240" s="30"/>
      <c r="C240" s="30"/>
      <c r="D240" s="30"/>
      <c r="E240" s="30"/>
      <c r="F240" s="61"/>
    </row>
    <row r="241" spans="2:6" x14ac:dyDescent="0.2">
      <c r="B241" s="30"/>
      <c r="C241" s="30"/>
      <c r="D241" s="30"/>
      <c r="E241" s="30"/>
      <c r="F241" s="61"/>
    </row>
    <row r="242" spans="2:6" x14ac:dyDescent="0.2">
      <c r="B242" s="30"/>
      <c r="C242" s="30"/>
      <c r="D242" s="30"/>
      <c r="E242" s="30"/>
      <c r="F242" s="61"/>
    </row>
    <row r="243" spans="2:6" x14ac:dyDescent="0.2">
      <c r="B243" s="30"/>
      <c r="C243" s="30"/>
      <c r="D243" s="30"/>
      <c r="E243" s="30"/>
      <c r="F243" s="61"/>
    </row>
    <row r="244" spans="2:6" x14ac:dyDescent="0.2">
      <c r="B244" s="30"/>
      <c r="C244" s="30"/>
      <c r="D244" s="30"/>
      <c r="E244" s="30"/>
      <c r="F244" s="61"/>
    </row>
    <row r="245" spans="2:6" x14ac:dyDescent="0.2">
      <c r="B245" s="30"/>
      <c r="C245" s="30"/>
      <c r="D245" s="30"/>
      <c r="E245" s="30"/>
      <c r="F245" s="61"/>
    </row>
    <row r="246" spans="2:6" x14ac:dyDescent="0.2">
      <c r="B246" s="30"/>
      <c r="C246" s="30"/>
      <c r="D246" s="30"/>
      <c r="E246" s="30"/>
      <c r="F246" s="61"/>
    </row>
    <row r="247" spans="2:6" x14ac:dyDescent="0.2">
      <c r="B247" s="30"/>
      <c r="C247" s="30"/>
      <c r="D247" s="30"/>
      <c r="E247" s="30"/>
      <c r="F247" s="61"/>
    </row>
    <row r="248" spans="2:6" x14ac:dyDescent="0.2">
      <c r="B248" s="30"/>
      <c r="C248" s="30"/>
      <c r="D248" s="30"/>
      <c r="E248" s="30"/>
      <c r="F248" s="61"/>
    </row>
    <row r="249" spans="2:6" x14ac:dyDescent="0.2">
      <c r="B249" s="30"/>
      <c r="C249" s="30"/>
      <c r="D249" s="30"/>
      <c r="E249" s="30"/>
      <c r="F249" s="61"/>
    </row>
    <row r="250" spans="2:6" x14ac:dyDescent="0.2">
      <c r="B250" s="30"/>
      <c r="C250" s="30"/>
      <c r="D250" s="30"/>
      <c r="E250" s="30"/>
      <c r="F250" s="61"/>
    </row>
    <row r="251" spans="2:6" x14ac:dyDescent="0.2">
      <c r="B251" s="30"/>
      <c r="C251" s="30"/>
      <c r="D251" s="30"/>
      <c r="E251" s="30"/>
      <c r="F251" s="61"/>
    </row>
    <row r="252" spans="2:6" x14ac:dyDescent="0.2">
      <c r="B252" s="30"/>
      <c r="C252" s="30"/>
      <c r="D252" s="30"/>
      <c r="E252" s="30"/>
      <c r="F252" s="61"/>
    </row>
    <row r="253" spans="2:6" x14ac:dyDescent="0.2">
      <c r="B253" s="30"/>
      <c r="C253" s="30"/>
      <c r="D253" s="30"/>
      <c r="E253" s="30"/>
      <c r="F253" s="61"/>
    </row>
    <row r="254" spans="2:6" x14ac:dyDescent="0.2">
      <c r="B254" s="30"/>
      <c r="C254" s="30"/>
      <c r="D254" s="30"/>
      <c r="E254" s="30"/>
      <c r="F254" s="61"/>
    </row>
    <row r="255" spans="2:6" x14ac:dyDescent="0.2">
      <c r="B255" s="30"/>
      <c r="C255" s="30"/>
      <c r="D255" s="30"/>
      <c r="E255" s="30"/>
      <c r="F255" s="61"/>
    </row>
    <row r="256" spans="2:6" x14ac:dyDescent="0.2">
      <c r="B256" s="30"/>
      <c r="C256" s="30"/>
      <c r="D256" s="30"/>
      <c r="E256" s="30"/>
      <c r="F256" s="61"/>
    </row>
    <row r="257" spans="2:11" x14ac:dyDescent="0.2">
      <c r="B257" s="30"/>
      <c r="C257" s="30"/>
      <c r="D257" s="30"/>
      <c r="E257" s="30"/>
      <c r="F257" s="61"/>
    </row>
    <row r="258" spans="2:11" x14ac:dyDescent="0.2">
      <c r="B258" s="30"/>
      <c r="C258" s="30"/>
      <c r="D258" s="30"/>
      <c r="E258" s="30"/>
      <c r="F258" s="61"/>
    </row>
    <row r="259" spans="2:11" x14ac:dyDescent="0.2">
      <c r="B259" s="30"/>
      <c r="C259" s="30"/>
      <c r="D259" s="30"/>
      <c r="E259" s="30"/>
      <c r="F259" s="61"/>
    </row>
    <row r="260" spans="2:11" x14ac:dyDescent="0.2">
      <c r="B260" s="30"/>
      <c r="C260" s="30"/>
      <c r="D260" s="30"/>
      <c r="E260" s="30"/>
      <c r="F260" s="61"/>
    </row>
    <row r="261" spans="2:11" ht="15" x14ac:dyDescent="0.2">
      <c r="B261" s="30"/>
      <c r="C261" s="30"/>
      <c r="D261" s="30"/>
      <c r="E261" s="30"/>
      <c r="F261" s="61"/>
      <c r="K261" s="24"/>
    </row>
    <row r="262" spans="2:11" ht="15" x14ac:dyDescent="0.2">
      <c r="B262" s="30"/>
      <c r="C262" s="30"/>
      <c r="D262" s="30"/>
      <c r="E262" s="30"/>
      <c r="F262" s="61"/>
      <c r="K262" s="24"/>
    </row>
    <row r="263" spans="2:11" ht="15" x14ac:dyDescent="0.2">
      <c r="B263" s="30"/>
      <c r="C263" s="30"/>
      <c r="D263" s="30"/>
      <c r="E263" s="30"/>
      <c r="F263" s="61"/>
      <c r="K263" s="24"/>
    </row>
    <row r="264" spans="2:11" x14ac:dyDescent="0.2">
      <c r="B264" s="30"/>
      <c r="C264" s="30"/>
      <c r="D264" s="30"/>
      <c r="E264" s="30"/>
      <c r="F264" s="61"/>
    </row>
    <row r="265" spans="2:11" x14ac:dyDescent="0.2">
      <c r="B265" s="30"/>
      <c r="C265" s="30"/>
      <c r="D265" s="30"/>
      <c r="E265" s="30"/>
      <c r="F265" s="61"/>
    </row>
    <row r="266" spans="2:11" x14ac:dyDescent="0.2">
      <c r="B266" s="30"/>
      <c r="C266" s="30"/>
      <c r="D266" s="30"/>
      <c r="E266" s="30"/>
      <c r="F266" s="61"/>
      <c r="K266" s="27"/>
    </row>
    <row r="267" spans="2:11" x14ac:dyDescent="0.2">
      <c r="B267" s="30"/>
      <c r="C267" s="30"/>
      <c r="D267" s="30"/>
      <c r="E267" s="30"/>
      <c r="F267" s="61"/>
    </row>
    <row r="268" spans="2:11" x14ac:dyDescent="0.2">
      <c r="B268" s="30"/>
      <c r="C268" s="30"/>
      <c r="D268" s="30"/>
      <c r="E268" s="30"/>
      <c r="F268" s="61"/>
    </row>
    <row r="275" spans="2:11" s="24" customFormat="1" ht="15" x14ac:dyDescent="0.2">
      <c r="F275" s="60"/>
      <c r="J275" s="60"/>
      <c r="K275"/>
    </row>
    <row r="276" spans="2:11" s="24" customFormat="1" ht="15" x14ac:dyDescent="0.2">
      <c r="F276" s="60"/>
      <c r="J276" s="60"/>
      <c r="K276"/>
    </row>
    <row r="277" spans="2:11" s="24" customFormat="1" ht="15" x14ac:dyDescent="0.2">
      <c r="F277" s="60"/>
      <c r="J277" s="60"/>
      <c r="K277"/>
    </row>
    <row r="280" spans="2:11" s="27" customFormat="1" x14ac:dyDescent="0.2">
      <c r="F280" s="59"/>
      <c r="J280" s="59"/>
      <c r="K280"/>
    </row>
    <row r="283" spans="2:11" x14ac:dyDescent="0.2">
      <c r="B283" s="30"/>
      <c r="C283" s="30"/>
      <c r="D283" s="30"/>
      <c r="E283" s="30"/>
      <c r="F283" s="61"/>
    </row>
    <row r="284" spans="2:11" x14ac:dyDescent="0.2">
      <c r="B284" s="30"/>
      <c r="C284" s="30"/>
      <c r="D284" s="30"/>
      <c r="E284" s="30"/>
      <c r="F284" s="61"/>
    </row>
    <row r="285" spans="2:11" x14ac:dyDescent="0.2">
      <c r="B285" s="30"/>
      <c r="C285" s="30"/>
      <c r="D285" s="30"/>
      <c r="E285" s="30"/>
      <c r="F285" s="61"/>
    </row>
    <row r="286" spans="2:11" x14ac:dyDescent="0.2">
      <c r="B286" s="30"/>
      <c r="C286" s="30"/>
      <c r="D286" s="30"/>
      <c r="E286" s="30"/>
      <c r="F286" s="61"/>
    </row>
    <row r="287" spans="2:11" x14ac:dyDescent="0.2">
      <c r="B287" s="30"/>
      <c r="C287" s="30"/>
      <c r="D287" s="30"/>
      <c r="E287" s="30"/>
      <c r="F287" s="61"/>
    </row>
    <row r="288" spans="2:11" x14ac:dyDescent="0.2">
      <c r="B288" s="30"/>
      <c r="C288" s="30"/>
      <c r="D288" s="30"/>
      <c r="E288" s="30"/>
      <c r="F288" s="61"/>
    </row>
    <row r="289" spans="2:6" x14ac:dyDescent="0.2">
      <c r="B289" s="30"/>
      <c r="C289" s="30"/>
      <c r="D289" s="30"/>
      <c r="E289" s="30"/>
      <c r="F289" s="61"/>
    </row>
    <row r="290" spans="2:6" x14ac:dyDescent="0.2">
      <c r="B290" s="30"/>
      <c r="C290" s="30"/>
      <c r="D290" s="30"/>
      <c r="E290" s="30"/>
      <c r="F290" s="61"/>
    </row>
    <row r="291" spans="2:6" x14ac:dyDescent="0.2">
      <c r="B291" s="30"/>
      <c r="C291" s="30"/>
      <c r="D291" s="30"/>
      <c r="E291" s="30"/>
      <c r="F291" s="61"/>
    </row>
    <row r="292" spans="2:6" x14ac:dyDescent="0.2">
      <c r="B292" s="30"/>
      <c r="C292" s="30"/>
      <c r="D292" s="30"/>
      <c r="E292" s="30"/>
      <c r="F292" s="61"/>
    </row>
    <row r="293" spans="2:6" x14ac:dyDescent="0.2">
      <c r="B293" s="30"/>
      <c r="C293" s="30"/>
      <c r="D293" s="30"/>
      <c r="E293" s="30"/>
      <c r="F293" s="61"/>
    </row>
    <row r="294" spans="2:6" x14ac:dyDescent="0.2">
      <c r="B294" s="30"/>
      <c r="C294" s="30"/>
      <c r="D294" s="30"/>
      <c r="E294" s="30"/>
      <c r="F294" s="61"/>
    </row>
    <row r="295" spans="2:6" x14ac:dyDescent="0.2">
      <c r="B295" s="30"/>
      <c r="C295" s="30"/>
      <c r="D295" s="30"/>
      <c r="E295" s="30"/>
      <c r="F295" s="61"/>
    </row>
    <row r="296" spans="2:6" x14ac:dyDescent="0.2">
      <c r="B296" s="30"/>
      <c r="C296" s="30"/>
      <c r="D296" s="30"/>
      <c r="E296" s="30"/>
      <c r="F296" s="61"/>
    </row>
    <row r="297" spans="2:6" x14ac:dyDescent="0.2">
      <c r="B297" s="30"/>
      <c r="C297" s="30"/>
      <c r="D297" s="30"/>
      <c r="E297" s="30"/>
      <c r="F297" s="61"/>
    </row>
    <row r="298" spans="2:6" x14ac:dyDescent="0.2">
      <c r="B298" s="30"/>
      <c r="C298" s="30"/>
      <c r="D298" s="30"/>
      <c r="E298" s="30"/>
      <c r="F298" s="61"/>
    </row>
    <row r="299" spans="2:6" x14ac:dyDescent="0.2">
      <c r="B299" s="30"/>
      <c r="C299" s="30"/>
      <c r="D299" s="30"/>
      <c r="E299" s="30"/>
      <c r="F299" s="61"/>
    </row>
    <row r="300" spans="2:6" x14ac:dyDescent="0.2">
      <c r="B300" s="30"/>
      <c r="C300" s="30"/>
      <c r="D300" s="30"/>
      <c r="E300" s="30"/>
      <c r="F300" s="61"/>
    </row>
    <row r="301" spans="2:6" x14ac:dyDescent="0.2">
      <c r="B301" s="30"/>
      <c r="C301" s="30"/>
      <c r="D301" s="30"/>
      <c r="E301" s="30"/>
      <c r="F301" s="61"/>
    </row>
    <row r="302" spans="2:6" x14ac:dyDescent="0.2">
      <c r="B302" s="30"/>
      <c r="C302" s="30"/>
      <c r="D302" s="30"/>
      <c r="E302" s="30"/>
      <c r="F302" s="61"/>
    </row>
    <row r="303" spans="2:6" x14ac:dyDescent="0.2">
      <c r="B303" s="30"/>
      <c r="C303" s="30"/>
      <c r="D303" s="30"/>
      <c r="E303" s="30"/>
      <c r="F303" s="61"/>
    </row>
    <row r="304" spans="2:6" x14ac:dyDescent="0.2">
      <c r="B304" s="30"/>
      <c r="C304" s="30"/>
      <c r="D304" s="30"/>
      <c r="E304" s="30"/>
      <c r="F304" s="61"/>
    </row>
    <row r="305" spans="2:11" x14ac:dyDescent="0.2">
      <c r="B305" s="30"/>
      <c r="C305" s="30"/>
      <c r="D305" s="30"/>
      <c r="E305" s="30"/>
      <c r="F305" s="61"/>
    </row>
    <row r="306" spans="2:11" x14ac:dyDescent="0.2">
      <c r="B306" s="30"/>
      <c r="C306" s="30"/>
      <c r="D306" s="30"/>
      <c r="E306" s="30"/>
      <c r="F306" s="61"/>
    </row>
    <row r="307" spans="2:11" x14ac:dyDescent="0.2">
      <c r="B307" s="30"/>
      <c r="C307" s="30"/>
      <c r="D307" s="30"/>
      <c r="E307" s="30"/>
      <c r="F307" s="61"/>
    </row>
    <row r="308" spans="2:11" x14ac:dyDescent="0.2">
      <c r="B308" s="30"/>
      <c r="C308" s="30"/>
      <c r="D308" s="30"/>
      <c r="E308" s="30"/>
      <c r="F308" s="61"/>
    </row>
    <row r="309" spans="2:11" x14ac:dyDescent="0.2">
      <c r="B309" s="30"/>
      <c r="C309" s="30"/>
      <c r="D309" s="30"/>
      <c r="E309" s="30"/>
      <c r="F309" s="61"/>
    </row>
    <row r="310" spans="2:11" x14ac:dyDescent="0.2">
      <c r="B310" s="30"/>
      <c r="C310" s="30"/>
      <c r="D310" s="30"/>
      <c r="E310" s="30"/>
      <c r="F310" s="61"/>
    </row>
    <row r="311" spans="2:11" x14ac:dyDescent="0.2">
      <c r="B311" s="30"/>
      <c r="C311" s="30"/>
      <c r="D311" s="30"/>
      <c r="E311" s="30"/>
      <c r="F311" s="61"/>
    </row>
    <row r="312" spans="2:11" x14ac:dyDescent="0.2">
      <c r="B312" s="30"/>
      <c r="C312" s="30"/>
      <c r="D312" s="30"/>
      <c r="E312" s="30"/>
      <c r="F312" s="61"/>
    </row>
    <row r="313" spans="2:11" ht="15" x14ac:dyDescent="0.2">
      <c r="B313" s="30"/>
      <c r="C313" s="30"/>
      <c r="D313" s="30"/>
      <c r="E313" s="30"/>
      <c r="F313" s="61"/>
      <c r="K313" s="24"/>
    </row>
    <row r="314" spans="2:11" ht="15" x14ac:dyDescent="0.2">
      <c r="B314" s="30"/>
      <c r="C314" s="30"/>
      <c r="D314" s="30"/>
      <c r="E314" s="30"/>
      <c r="F314" s="61"/>
      <c r="K314" s="24"/>
    </row>
    <row r="315" spans="2:11" ht="15" x14ac:dyDescent="0.2">
      <c r="B315" s="30"/>
      <c r="C315" s="30"/>
      <c r="D315" s="30"/>
      <c r="E315" s="30"/>
      <c r="F315" s="61"/>
      <c r="K315" s="24"/>
    </row>
    <row r="316" spans="2:11" x14ac:dyDescent="0.2">
      <c r="B316" s="30"/>
      <c r="C316" s="30"/>
      <c r="D316" s="30"/>
      <c r="E316" s="30"/>
      <c r="F316" s="61"/>
    </row>
    <row r="317" spans="2:11" x14ac:dyDescent="0.2">
      <c r="B317" s="30"/>
      <c r="C317" s="30"/>
      <c r="D317" s="30"/>
      <c r="E317" s="30"/>
      <c r="F317" s="61"/>
    </row>
    <row r="318" spans="2:11" x14ac:dyDescent="0.2">
      <c r="B318" s="30"/>
      <c r="C318" s="30"/>
      <c r="D318" s="30"/>
      <c r="E318" s="30"/>
      <c r="F318" s="61"/>
      <c r="K318" s="27"/>
    </row>
    <row r="319" spans="2:11" x14ac:dyDescent="0.2">
      <c r="B319" s="30"/>
      <c r="C319" s="30"/>
      <c r="D319" s="30"/>
      <c r="E319" s="30"/>
      <c r="F319" s="61"/>
    </row>
    <row r="320" spans="2:11" x14ac:dyDescent="0.2">
      <c r="B320" s="30"/>
      <c r="C320" s="30"/>
      <c r="D320" s="30"/>
      <c r="E320" s="30"/>
      <c r="F320" s="61"/>
    </row>
    <row r="327" spans="2:11" s="24" customFormat="1" ht="15" x14ac:dyDescent="0.2">
      <c r="F327" s="60"/>
      <c r="J327" s="60"/>
      <c r="K327"/>
    </row>
    <row r="328" spans="2:11" s="24" customFormat="1" ht="15" x14ac:dyDescent="0.2">
      <c r="F328" s="60"/>
      <c r="J328" s="60"/>
      <c r="K328"/>
    </row>
    <row r="329" spans="2:11" s="24" customFormat="1" ht="15" x14ac:dyDescent="0.2">
      <c r="F329" s="60"/>
      <c r="J329" s="60"/>
      <c r="K329"/>
    </row>
    <row r="332" spans="2:11" s="27" customFormat="1" x14ac:dyDescent="0.2">
      <c r="F332" s="59"/>
      <c r="J332" s="59"/>
      <c r="K332"/>
    </row>
    <row r="335" spans="2:11" x14ac:dyDescent="0.2">
      <c r="B335" s="30"/>
      <c r="C335" s="30"/>
      <c r="D335" s="30"/>
      <c r="E335" s="30"/>
      <c r="F335" s="61"/>
    </row>
    <row r="336" spans="2:11" x14ac:dyDescent="0.2">
      <c r="B336" s="30"/>
      <c r="C336" s="30"/>
      <c r="D336" s="30"/>
      <c r="E336" s="30"/>
      <c r="F336" s="61"/>
    </row>
    <row r="337" spans="2:6" x14ac:dyDescent="0.2">
      <c r="B337" s="30"/>
      <c r="C337" s="30"/>
      <c r="D337" s="30"/>
      <c r="E337" s="30"/>
      <c r="F337" s="61"/>
    </row>
    <row r="338" spans="2:6" x14ac:dyDescent="0.2">
      <c r="B338" s="30"/>
      <c r="C338" s="30"/>
      <c r="D338" s="30"/>
      <c r="E338" s="30"/>
      <c r="F338" s="61"/>
    </row>
    <row r="339" spans="2:6" x14ac:dyDescent="0.2">
      <c r="B339" s="30"/>
      <c r="C339" s="30"/>
      <c r="D339" s="30"/>
      <c r="E339" s="30"/>
      <c r="F339" s="61"/>
    </row>
    <row r="340" spans="2:6" x14ac:dyDescent="0.2">
      <c r="B340" s="30"/>
      <c r="C340" s="30"/>
      <c r="D340" s="30"/>
      <c r="E340" s="30"/>
      <c r="F340" s="61"/>
    </row>
    <row r="341" spans="2:6" x14ac:dyDescent="0.2">
      <c r="B341" s="30"/>
      <c r="C341" s="30"/>
      <c r="D341" s="30"/>
      <c r="E341" s="30"/>
      <c r="F341" s="61"/>
    </row>
    <row r="342" spans="2:6" x14ac:dyDescent="0.2">
      <c r="B342" s="30"/>
      <c r="C342" s="30"/>
      <c r="D342" s="30"/>
      <c r="E342" s="30"/>
      <c r="F342" s="61"/>
    </row>
    <row r="343" spans="2:6" x14ac:dyDescent="0.2">
      <c r="B343" s="30"/>
      <c r="C343" s="30"/>
      <c r="D343" s="30"/>
      <c r="E343" s="30"/>
      <c r="F343" s="61"/>
    </row>
    <row r="344" spans="2:6" x14ac:dyDescent="0.2">
      <c r="B344" s="30"/>
      <c r="C344" s="30"/>
      <c r="D344" s="30"/>
      <c r="E344" s="30"/>
      <c r="F344" s="61"/>
    </row>
    <row r="345" spans="2:6" x14ac:dyDescent="0.2">
      <c r="B345" s="30"/>
      <c r="C345" s="30"/>
      <c r="D345" s="30"/>
      <c r="E345" s="30"/>
      <c r="F345" s="61"/>
    </row>
    <row r="346" spans="2:6" x14ac:dyDescent="0.2">
      <c r="B346" s="30"/>
      <c r="C346" s="30"/>
      <c r="D346" s="30"/>
      <c r="E346" s="30"/>
      <c r="F346" s="61"/>
    </row>
    <row r="347" spans="2:6" x14ac:dyDescent="0.2">
      <c r="B347" s="30"/>
      <c r="C347" s="30"/>
      <c r="D347" s="30"/>
      <c r="E347" s="30"/>
      <c r="F347" s="61"/>
    </row>
    <row r="348" spans="2:6" x14ac:dyDescent="0.2">
      <c r="B348" s="30"/>
      <c r="C348" s="30"/>
      <c r="D348" s="30"/>
      <c r="E348" s="30"/>
      <c r="F348" s="61"/>
    </row>
    <row r="349" spans="2:6" x14ac:dyDescent="0.2">
      <c r="B349" s="30"/>
      <c r="C349" s="30"/>
      <c r="D349" s="30"/>
      <c r="E349" s="30"/>
      <c r="F349" s="61"/>
    </row>
    <row r="350" spans="2:6" x14ac:dyDescent="0.2">
      <c r="B350" s="30"/>
      <c r="C350" s="30"/>
      <c r="D350" s="30"/>
      <c r="E350" s="30"/>
      <c r="F350" s="61"/>
    </row>
    <row r="351" spans="2:6" x14ac:dyDescent="0.2">
      <c r="B351" s="30"/>
      <c r="C351" s="30"/>
      <c r="D351" s="30"/>
      <c r="E351" s="30"/>
      <c r="F351" s="61"/>
    </row>
    <row r="352" spans="2:6" x14ac:dyDescent="0.2">
      <c r="B352" s="30"/>
      <c r="C352" s="30"/>
      <c r="D352" s="30"/>
      <c r="E352" s="30"/>
      <c r="F352" s="61"/>
    </row>
    <row r="353" spans="2:11" x14ac:dyDescent="0.2">
      <c r="B353" s="30"/>
      <c r="C353" s="30"/>
      <c r="D353" s="30"/>
      <c r="E353" s="30"/>
      <c r="F353" s="61"/>
    </row>
    <row r="354" spans="2:11" x14ac:dyDescent="0.2">
      <c r="B354" s="30"/>
      <c r="C354" s="30"/>
      <c r="D354" s="30"/>
      <c r="E354" s="30"/>
      <c r="F354" s="61"/>
    </row>
    <row r="355" spans="2:11" x14ac:dyDescent="0.2">
      <c r="B355" s="30"/>
      <c r="C355" s="30"/>
      <c r="D355" s="30"/>
      <c r="E355" s="30"/>
      <c r="F355" s="61"/>
    </row>
    <row r="356" spans="2:11" x14ac:dyDescent="0.2">
      <c r="B356" s="30"/>
      <c r="C356" s="30"/>
      <c r="D356" s="30"/>
      <c r="E356" s="30"/>
      <c r="F356" s="61"/>
    </row>
    <row r="357" spans="2:11" x14ac:dyDescent="0.2">
      <c r="B357" s="30"/>
      <c r="C357" s="30"/>
      <c r="D357" s="30"/>
      <c r="E357" s="30"/>
      <c r="F357" s="61"/>
    </row>
    <row r="358" spans="2:11" x14ac:dyDescent="0.2">
      <c r="B358" s="30"/>
      <c r="C358" s="30"/>
      <c r="D358" s="30"/>
      <c r="E358" s="30"/>
      <c r="F358" s="61"/>
    </row>
    <row r="359" spans="2:11" x14ac:dyDescent="0.2">
      <c r="B359" s="30"/>
      <c r="C359" s="30"/>
      <c r="D359" s="30"/>
      <c r="E359" s="30"/>
      <c r="F359" s="61"/>
    </row>
    <row r="360" spans="2:11" x14ac:dyDescent="0.2">
      <c r="B360" s="30"/>
      <c r="C360" s="30"/>
      <c r="D360" s="30"/>
      <c r="E360" s="30"/>
      <c r="F360" s="61"/>
    </row>
    <row r="361" spans="2:11" x14ac:dyDescent="0.2">
      <c r="B361" s="30"/>
      <c r="C361" s="30"/>
      <c r="D361" s="30"/>
      <c r="E361" s="30"/>
      <c r="F361" s="61"/>
    </row>
    <row r="362" spans="2:11" x14ac:dyDescent="0.2">
      <c r="B362" s="30"/>
      <c r="C362" s="30"/>
      <c r="D362" s="30"/>
      <c r="E362" s="30"/>
      <c r="F362" s="61"/>
    </row>
    <row r="363" spans="2:11" x14ac:dyDescent="0.2">
      <c r="B363" s="30"/>
      <c r="C363" s="30"/>
      <c r="D363" s="30"/>
      <c r="E363" s="30"/>
      <c r="F363" s="61"/>
    </row>
    <row r="364" spans="2:11" x14ac:dyDescent="0.2">
      <c r="B364" s="30"/>
      <c r="C364" s="30"/>
      <c r="D364" s="30"/>
      <c r="E364" s="30"/>
      <c r="F364" s="61"/>
    </row>
    <row r="365" spans="2:11" ht="15" x14ac:dyDescent="0.2">
      <c r="B365" s="30"/>
      <c r="C365" s="30"/>
      <c r="D365" s="30"/>
      <c r="E365" s="30"/>
      <c r="F365" s="61"/>
      <c r="K365" s="24"/>
    </row>
    <row r="366" spans="2:11" ht="15" x14ac:dyDescent="0.2">
      <c r="B366" s="30"/>
      <c r="C366" s="30"/>
      <c r="D366" s="30"/>
      <c r="E366" s="30"/>
      <c r="F366" s="61"/>
      <c r="K366" s="24"/>
    </row>
    <row r="367" spans="2:11" ht="15" x14ac:dyDescent="0.2">
      <c r="B367" s="30"/>
      <c r="C367" s="30"/>
      <c r="D367" s="30"/>
      <c r="E367" s="30"/>
      <c r="F367" s="61"/>
      <c r="K367" s="24"/>
    </row>
    <row r="368" spans="2:11" x14ac:dyDescent="0.2">
      <c r="B368" s="30"/>
      <c r="C368" s="30"/>
      <c r="D368" s="30"/>
      <c r="E368" s="30"/>
      <c r="F368" s="61"/>
    </row>
    <row r="369" spans="2:11" x14ac:dyDescent="0.2">
      <c r="B369" s="30"/>
      <c r="C369" s="30"/>
      <c r="D369" s="30"/>
      <c r="E369" s="30"/>
      <c r="F369" s="61"/>
    </row>
    <row r="370" spans="2:11" x14ac:dyDescent="0.2">
      <c r="B370" s="30"/>
      <c r="C370" s="30"/>
      <c r="D370" s="30"/>
      <c r="E370" s="30"/>
      <c r="F370" s="61"/>
      <c r="K370" s="27"/>
    </row>
    <row r="371" spans="2:11" x14ac:dyDescent="0.2">
      <c r="B371" s="30"/>
      <c r="C371" s="30"/>
      <c r="D371" s="30"/>
      <c r="E371" s="30"/>
      <c r="F371" s="61"/>
    </row>
    <row r="372" spans="2:11" x14ac:dyDescent="0.2">
      <c r="B372" s="30"/>
      <c r="C372" s="30"/>
      <c r="D372" s="30"/>
      <c r="E372" s="30"/>
      <c r="F372" s="61"/>
    </row>
    <row r="379" spans="2:11" s="24" customFormat="1" ht="15" x14ac:dyDescent="0.2">
      <c r="F379" s="60"/>
      <c r="J379" s="60"/>
      <c r="K379"/>
    </row>
    <row r="380" spans="2:11" s="24" customFormat="1" ht="15" x14ac:dyDescent="0.2">
      <c r="F380" s="60"/>
      <c r="J380" s="60"/>
      <c r="K380"/>
    </row>
    <row r="381" spans="2:11" s="24" customFormat="1" ht="15" x14ac:dyDescent="0.2">
      <c r="F381" s="60"/>
      <c r="J381" s="60"/>
      <c r="K381"/>
    </row>
    <row r="384" spans="2:11" s="27" customFormat="1" x14ac:dyDescent="0.2">
      <c r="F384" s="59"/>
      <c r="J384" s="59"/>
      <c r="K384"/>
    </row>
    <row r="387" spans="2:6" x14ac:dyDescent="0.2">
      <c r="B387" s="30"/>
      <c r="C387" s="30"/>
      <c r="D387" s="30"/>
      <c r="E387" s="30"/>
      <c r="F387" s="61"/>
    </row>
    <row r="388" spans="2:6" x14ac:dyDescent="0.2">
      <c r="B388" s="30"/>
      <c r="C388" s="30"/>
      <c r="D388" s="30"/>
      <c r="E388" s="30"/>
      <c r="F388" s="61"/>
    </row>
    <row r="389" spans="2:6" x14ac:dyDescent="0.2">
      <c r="B389" s="30"/>
      <c r="C389" s="30"/>
      <c r="D389" s="30"/>
      <c r="E389" s="30"/>
      <c r="F389" s="61"/>
    </row>
    <row r="390" spans="2:6" x14ac:dyDescent="0.2">
      <c r="B390" s="30"/>
      <c r="C390" s="30"/>
      <c r="D390" s="30"/>
      <c r="E390" s="30"/>
      <c r="F390" s="61"/>
    </row>
    <row r="391" spans="2:6" x14ac:dyDescent="0.2">
      <c r="B391" s="30"/>
      <c r="C391" s="30"/>
      <c r="D391" s="30"/>
      <c r="E391" s="30"/>
      <c r="F391" s="61"/>
    </row>
    <row r="392" spans="2:6" x14ac:dyDescent="0.2">
      <c r="B392" s="30"/>
      <c r="C392" s="30"/>
      <c r="D392" s="30"/>
      <c r="E392" s="30"/>
      <c r="F392" s="61"/>
    </row>
    <row r="393" spans="2:6" x14ac:dyDescent="0.2">
      <c r="B393" s="30"/>
      <c r="C393" s="30"/>
      <c r="D393" s="30"/>
      <c r="E393" s="30"/>
      <c r="F393" s="61"/>
    </row>
    <row r="394" spans="2:6" x14ac:dyDescent="0.2">
      <c r="B394" s="30"/>
      <c r="C394" s="30"/>
      <c r="D394" s="30"/>
      <c r="E394" s="30"/>
      <c r="F394" s="61"/>
    </row>
    <row r="395" spans="2:6" x14ac:dyDescent="0.2">
      <c r="B395" s="30"/>
      <c r="C395" s="30"/>
      <c r="D395" s="30"/>
      <c r="E395" s="30"/>
      <c r="F395" s="61"/>
    </row>
    <row r="396" spans="2:6" x14ac:dyDescent="0.2">
      <c r="B396" s="30"/>
      <c r="C396" s="30"/>
      <c r="D396" s="30"/>
      <c r="E396" s="30"/>
      <c r="F396" s="61"/>
    </row>
    <row r="397" spans="2:6" x14ac:dyDescent="0.2">
      <c r="B397" s="30"/>
      <c r="C397" s="30"/>
      <c r="D397" s="30"/>
      <c r="E397" s="30"/>
      <c r="F397" s="61"/>
    </row>
    <row r="398" spans="2:6" x14ac:dyDescent="0.2">
      <c r="B398" s="30"/>
      <c r="C398" s="30"/>
      <c r="D398" s="30"/>
      <c r="E398" s="30"/>
      <c r="F398" s="61"/>
    </row>
    <row r="399" spans="2:6" x14ac:dyDescent="0.2">
      <c r="B399" s="30"/>
      <c r="C399" s="30"/>
      <c r="D399" s="30"/>
      <c r="E399" s="30"/>
      <c r="F399" s="61"/>
    </row>
    <row r="400" spans="2:6" x14ac:dyDescent="0.2">
      <c r="B400" s="30"/>
      <c r="C400" s="30"/>
      <c r="D400" s="30"/>
      <c r="E400" s="30"/>
      <c r="F400" s="61"/>
    </row>
    <row r="401" spans="2:6" x14ac:dyDescent="0.2">
      <c r="B401" s="30"/>
      <c r="C401" s="30"/>
      <c r="D401" s="30"/>
      <c r="E401" s="30"/>
      <c r="F401" s="61"/>
    </row>
    <row r="402" spans="2:6" x14ac:dyDescent="0.2">
      <c r="B402" s="30"/>
      <c r="C402" s="30"/>
      <c r="D402" s="30"/>
      <c r="E402" s="30"/>
      <c r="F402" s="61"/>
    </row>
    <row r="403" spans="2:6" x14ac:dyDescent="0.2">
      <c r="B403" s="30"/>
      <c r="C403" s="30"/>
      <c r="D403" s="30"/>
      <c r="E403" s="30"/>
      <c r="F403" s="61"/>
    </row>
    <row r="404" spans="2:6" x14ac:dyDescent="0.2">
      <c r="B404" s="30"/>
      <c r="C404" s="30"/>
      <c r="D404" s="30"/>
      <c r="E404" s="30"/>
      <c r="F404" s="61"/>
    </row>
    <row r="405" spans="2:6" x14ac:dyDescent="0.2">
      <c r="B405" s="30"/>
      <c r="C405" s="30"/>
      <c r="D405" s="30"/>
      <c r="E405" s="30"/>
      <c r="F405" s="61"/>
    </row>
    <row r="406" spans="2:6" x14ac:dyDescent="0.2">
      <c r="B406" s="30"/>
      <c r="C406" s="30"/>
      <c r="D406" s="30"/>
      <c r="E406" s="30"/>
      <c r="F406" s="61"/>
    </row>
    <row r="407" spans="2:6" x14ac:dyDescent="0.2">
      <c r="B407" s="30"/>
      <c r="C407" s="30"/>
      <c r="D407" s="30"/>
      <c r="E407" s="30"/>
      <c r="F407" s="61"/>
    </row>
    <row r="408" spans="2:6" x14ac:dyDescent="0.2">
      <c r="B408" s="30"/>
      <c r="C408" s="30"/>
      <c r="D408" s="30"/>
      <c r="E408" s="30"/>
      <c r="F408" s="61"/>
    </row>
    <row r="409" spans="2:6" x14ac:dyDescent="0.2">
      <c r="B409" s="30"/>
      <c r="C409" s="30"/>
      <c r="D409" s="30"/>
      <c r="E409" s="30"/>
      <c r="F409" s="61"/>
    </row>
    <row r="410" spans="2:6" x14ac:dyDescent="0.2">
      <c r="B410" s="30"/>
      <c r="C410" s="30"/>
      <c r="D410" s="30"/>
      <c r="E410" s="30"/>
      <c r="F410" s="61"/>
    </row>
    <row r="411" spans="2:6" x14ac:dyDescent="0.2">
      <c r="B411" s="30"/>
      <c r="C411" s="30"/>
      <c r="D411" s="30"/>
      <c r="E411" s="30"/>
      <c r="F411" s="61"/>
    </row>
    <row r="412" spans="2:6" x14ac:dyDescent="0.2">
      <c r="B412" s="30"/>
      <c r="C412" s="30"/>
      <c r="D412" s="30"/>
      <c r="E412" s="30"/>
      <c r="F412" s="61"/>
    </row>
    <row r="413" spans="2:6" x14ac:dyDescent="0.2">
      <c r="B413" s="30"/>
      <c r="C413" s="30"/>
      <c r="D413" s="30"/>
      <c r="E413" s="30"/>
      <c r="F413" s="61"/>
    </row>
    <row r="414" spans="2:6" x14ac:dyDescent="0.2">
      <c r="B414" s="30"/>
      <c r="C414" s="30"/>
      <c r="D414" s="30"/>
      <c r="E414" s="30"/>
      <c r="F414" s="61"/>
    </row>
    <row r="415" spans="2:6" x14ac:dyDescent="0.2">
      <c r="B415" s="30"/>
      <c r="C415" s="30"/>
      <c r="D415" s="30"/>
      <c r="E415" s="30"/>
      <c r="F415" s="61"/>
    </row>
    <row r="416" spans="2:6" x14ac:dyDescent="0.2">
      <c r="B416" s="30"/>
      <c r="C416" s="30"/>
      <c r="D416" s="30"/>
      <c r="E416" s="30"/>
      <c r="F416" s="61"/>
    </row>
    <row r="417" spans="2:11" ht="15" x14ac:dyDescent="0.2">
      <c r="B417" s="30"/>
      <c r="C417" s="30"/>
      <c r="D417" s="30"/>
      <c r="E417" s="30"/>
      <c r="F417" s="61"/>
      <c r="K417" s="24"/>
    </row>
    <row r="418" spans="2:11" ht="15" x14ac:dyDescent="0.2">
      <c r="B418" s="30"/>
      <c r="C418" s="30"/>
      <c r="D418" s="30"/>
      <c r="E418" s="30"/>
      <c r="F418" s="61"/>
      <c r="K418" s="24"/>
    </row>
    <row r="419" spans="2:11" ht="15" x14ac:dyDescent="0.2">
      <c r="B419" s="30"/>
      <c r="C419" s="30"/>
      <c r="D419" s="30"/>
      <c r="E419" s="30"/>
      <c r="F419" s="61"/>
      <c r="K419" s="24"/>
    </row>
    <row r="420" spans="2:11" x14ac:dyDescent="0.2">
      <c r="B420" s="30"/>
      <c r="C420" s="30"/>
      <c r="D420" s="30"/>
      <c r="E420" s="30"/>
      <c r="F420" s="61"/>
    </row>
    <row r="421" spans="2:11" x14ac:dyDescent="0.2">
      <c r="B421" s="30"/>
      <c r="C421" s="30"/>
      <c r="D421" s="30"/>
      <c r="E421" s="30"/>
      <c r="F421" s="61"/>
    </row>
    <row r="422" spans="2:11" x14ac:dyDescent="0.2">
      <c r="B422" s="30"/>
      <c r="C422" s="30"/>
      <c r="D422" s="30"/>
      <c r="E422" s="30"/>
      <c r="F422" s="61"/>
      <c r="K422" s="27"/>
    </row>
    <row r="423" spans="2:11" x14ac:dyDescent="0.2">
      <c r="B423" s="30"/>
      <c r="C423" s="30"/>
      <c r="D423" s="30"/>
      <c r="E423" s="30"/>
      <c r="F423" s="61"/>
    </row>
    <row r="424" spans="2:11" x14ac:dyDescent="0.2">
      <c r="B424" s="30"/>
      <c r="C424" s="30"/>
      <c r="D424" s="30"/>
      <c r="E424" s="30"/>
      <c r="F424" s="61"/>
    </row>
    <row r="425" spans="2:11" x14ac:dyDescent="0.2">
      <c r="B425" s="30"/>
      <c r="C425" s="30"/>
      <c r="D425" s="30"/>
      <c r="E425" s="30"/>
      <c r="F425" s="61"/>
    </row>
    <row r="426" spans="2:11" x14ac:dyDescent="0.2">
      <c r="B426" s="30"/>
      <c r="C426" s="30"/>
      <c r="D426" s="30"/>
      <c r="E426" s="30"/>
      <c r="F426" s="61"/>
    </row>
    <row r="427" spans="2:11" x14ac:dyDescent="0.2">
      <c r="B427" s="30"/>
      <c r="C427" s="30"/>
      <c r="D427" s="30"/>
      <c r="E427" s="30"/>
      <c r="F427" s="61"/>
    </row>
    <row r="428" spans="2:11" x14ac:dyDescent="0.2">
      <c r="B428" s="30"/>
      <c r="C428" s="30"/>
      <c r="D428" s="30"/>
      <c r="E428" s="30"/>
      <c r="F428" s="61"/>
    </row>
    <row r="429" spans="2:11" x14ac:dyDescent="0.2">
      <c r="B429" s="30"/>
      <c r="C429" s="30"/>
      <c r="D429" s="30"/>
      <c r="E429" s="30"/>
      <c r="F429" s="61"/>
    </row>
    <row r="430" spans="2:11" x14ac:dyDescent="0.2">
      <c r="B430" s="30"/>
      <c r="C430" s="30"/>
      <c r="D430" s="30"/>
      <c r="E430" s="30"/>
      <c r="F430" s="61"/>
    </row>
    <row r="431" spans="2:11" s="24" customFormat="1" ht="15" x14ac:dyDescent="0.2">
      <c r="B431" s="30"/>
      <c r="C431" s="30"/>
      <c r="D431" s="30"/>
      <c r="E431" s="30"/>
      <c r="F431" s="61"/>
      <c r="J431" s="60"/>
      <c r="K431"/>
    </row>
    <row r="432" spans="2:11" s="24" customFormat="1" ht="15" x14ac:dyDescent="0.2">
      <c r="B432" s="30"/>
      <c r="C432" s="30"/>
      <c r="D432" s="30"/>
      <c r="E432" s="30"/>
      <c r="F432" s="61"/>
      <c r="J432" s="60"/>
      <c r="K432"/>
    </row>
    <row r="433" spans="2:11" s="24" customFormat="1" ht="15" x14ac:dyDescent="0.2">
      <c r="B433" s="30"/>
      <c r="C433" s="30"/>
      <c r="D433" s="30"/>
      <c r="E433" s="30"/>
      <c r="F433" s="61"/>
      <c r="J433" s="60"/>
      <c r="K433"/>
    </row>
    <row r="434" spans="2:11" x14ac:dyDescent="0.2">
      <c r="B434" s="30"/>
      <c r="C434" s="30"/>
      <c r="D434" s="30"/>
      <c r="E434" s="30"/>
      <c r="F434" s="61"/>
    </row>
    <row r="435" spans="2:11" x14ac:dyDescent="0.2">
      <c r="B435" s="30"/>
      <c r="C435" s="30"/>
      <c r="D435" s="30"/>
      <c r="E435" s="30"/>
      <c r="F435" s="61"/>
    </row>
    <row r="436" spans="2:11" s="27" customFormat="1" x14ac:dyDescent="0.2">
      <c r="F436" s="59"/>
      <c r="J436" s="59"/>
      <c r="K436"/>
    </row>
    <row r="437" spans="2:11" x14ac:dyDescent="0.2">
      <c r="B437" s="30"/>
      <c r="C437" s="30"/>
      <c r="D437" s="30"/>
      <c r="E437" s="30"/>
      <c r="F437" s="61"/>
    </row>
    <row r="438" spans="2:11" x14ac:dyDescent="0.2">
      <c r="B438" s="30"/>
      <c r="C438" s="30"/>
      <c r="D438" s="30"/>
      <c r="E438" s="30"/>
      <c r="F438" s="61"/>
    </row>
    <row r="439" spans="2:11" x14ac:dyDescent="0.2">
      <c r="B439" s="30"/>
      <c r="C439" s="30"/>
      <c r="D439" s="30"/>
      <c r="E439" s="30"/>
      <c r="F439" s="61"/>
    </row>
    <row r="440" spans="2:11" x14ac:dyDescent="0.2">
      <c r="B440" s="30"/>
      <c r="C440" s="30"/>
      <c r="D440" s="30"/>
      <c r="E440" s="30"/>
      <c r="F440" s="61"/>
    </row>
    <row r="441" spans="2:11" x14ac:dyDescent="0.2">
      <c r="B441" s="30"/>
      <c r="C441" s="30"/>
      <c r="D441" s="30"/>
      <c r="E441" s="30"/>
      <c r="F441" s="61"/>
    </row>
    <row r="442" spans="2:11" x14ac:dyDescent="0.2">
      <c r="B442" s="30"/>
      <c r="C442" s="30"/>
      <c r="D442" s="30"/>
      <c r="E442" s="30"/>
      <c r="F442" s="61"/>
    </row>
    <row r="443" spans="2:11" x14ac:dyDescent="0.2">
      <c r="B443" s="30"/>
      <c r="C443" s="30"/>
      <c r="D443" s="30"/>
      <c r="E443" s="30"/>
      <c r="F443" s="61"/>
    </row>
    <row r="444" spans="2:11" x14ac:dyDescent="0.2">
      <c r="B444" s="30"/>
      <c r="C444" s="30"/>
      <c r="D444" s="30"/>
      <c r="E444" s="30"/>
      <c r="F444" s="61"/>
    </row>
    <row r="445" spans="2:11" x14ac:dyDescent="0.2">
      <c r="B445" s="30"/>
      <c r="C445" s="30"/>
      <c r="D445" s="30"/>
      <c r="E445" s="30"/>
      <c r="F445" s="61"/>
    </row>
    <row r="446" spans="2:11" x14ac:dyDescent="0.2">
      <c r="B446" s="30"/>
      <c r="C446" s="30"/>
      <c r="D446" s="30"/>
      <c r="E446" s="30"/>
      <c r="F446" s="61"/>
    </row>
    <row r="447" spans="2:11" x14ac:dyDescent="0.2">
      <c r="B447" s="30"/>
      <c r="C447" s="30"/>
      <c r="D447" s="30"/>
      <c r="E447" s="30"/>
      <c r="F447" s="61"/>
    </row>
    <row r="448" spans="2:11" x14ac:dyDescent="0.2">
      <c r="B448" s="30"/>
      <c r="C448" s="30"/>
      <c r="D448" s="30"/>
      <c r="E448" s="30"/>
      <c r="F448" s="61"/>
    </row>
    <row r="449" spans="2:6" x14ac:dyDescent="0.2">
      <c r="B449" s="30"/>
      <c r="C449" s="30"/>
      <c r="D449" s="30"/>
      <c r="E449" s="30"/>
      <c r="F449" s="61"/>
    </row>
    <row r="450" spans="2:6" x14ac:dyDescent="0.2">
      <c r="B450" s="30"/>
      <c r="C450" s="30"/>
      <c r="D450" s="30"/>
      <c r="E450" s="30"/>
      <c r="F450" s="61"/>
    </row>
    <row r="451" spans="2:6" x14ac:dyDescent="0.2">
      <c r="B451" s="30"/>
      <c r="C451" s="30"/>
      <c r="D451" s="30"/>
      <c r="E451" s="30"/>
      <c r="F451" s="61"/>
    </row>
    <row r="452" spans="2:6" x14ac:dyDescent="0.2">
      <c r="B452" s="30"/>
      <c r="C452" s="30"/>
      <c r="D452" s="30"/>
      <c r="E452" s="30"/>
      <c r="F452" s="61"/>
    </row>
    <row r="453" spans="2:6" x14ac:dyDescent="0.2">
      <c r="B453" s="30"/>
      <c r="C453" s="30"/>
      <c r="D453" s="30"/>
      <c r="E453" s="30"/>
      <c r="F453" s="61"/>
    </row>
    <row r="454" spans="2:6" x14ac:dyDescent="0.2">
      <c r="B454" s="30"/>
      <c r="C454" s="30"/>
      <c r="D454" s="30"/>
      <c r="E454" s="30"/>
      <c r="F454" s="61"/>
    </row>
    <row r="455" spans="2:6" x14ac:dyDescent="0.2">
      <c r="B455" s="30"/>
      <c r="C455" s="30"/>
      <c r="D455" s="30"/>
      <c r="E455" s="30"/>
      <c r="F455" s="61"/>
    </row>
    <row r="456" spans="2:6" x14ac:dyDescent="0.2">
      <c r="B456" s="30"/>
      <c r="C456" s="30"/>
      <c r="D456" s="30"/>
      <c r="E456" s="30"/>
      <c r="F456" s="61"/>
    </row>
    <row r="457" spans="2:6" x14ac:dyDescent="0.2">
      <c r="B457" s="30"/>
      <c r="C457" s="30"/>
      <c r="D457" s="30"/>
      <c r="E457" s="30"/>
      <c r="F457" s="61"/>
    </row>
    <row r="458" spans="2:6" x14ac:dyDescent="0.2">
      <c r="B458" s="30"/>
      <c r="C458" s="30"/>
      <c r="D458" s="30"/>
      <c r="E458" s="30"/>
      <c r="F458" s="61"/>
    </row>
    <row r="459" spans="2:6" x14ac:dyDescent="0.2">
      <c r="B459" s="30"/>
      <c r="C459" s="30"/>
      <c r="D459" s="30"/>
      <c r="E459" s="30"/>
      <c r="F459" s="61"/>
    </row>
    <row r="460" spans="2:6" x14ac:dyDescent="0.2">
      <c r="B460" s="30"/>
      <c r="C460" s="30"/>
      <c r="D460" s="30"/>
      <c r="E460" s="30"/>
      <c r="F460" s="61"/>
    </row>
    <row r="461" spans="2:6" x14ac:dyDescent="0.2">
      <c r="B461" s="30"/>
      <c r="C461" s="30"/>
      <c r="D461" s="30"/>
      <c r="E461" s="30"/>
      <c r="F461" s="61"/>
    </row>
    <row r="462" spans="2:6" x14ac:dyDescent="0.2">
      <c r="B462" s="30"/>
      <c r="C462" s="30"/>
      <c r="D462" s="30"/>
      <c r="E462" s="30"/>
      <c r="F462" s="61"/>
    </row>
    <row r="463" spans="2:6" x14ac:dyDescent="0.2">
      <c r="B463" s="30"/>
      <c r="C463" s="30"/>
      <c r="D463" s="30"/>
      <c r="E463" s="30"/>
      <c r="F463" s="61"/>
    </row>
    <row r="464" spans="2:6" x14ac:dyDescent="0.2">
      <c r="B464" s="30"/>
      <c r="C464" s="30"/>
      <c r="D464" s="30"/>
      <c r="E464" s="30"/>
      <c r="F464" s="61"/>
    </row>
    <row r="465" spans="2:11" x14ac:dyDescent="0.2">
      <c r="B465" s="30"/>
      <c r="C465" s="30"/>
      <c r="D465" s="30"/>
      <c r="E465" s="30"/>
      <c r="F465" s="61"/>
    </row>
    <row r="466" spans="2:11" x14ac:dyDescent="0.2">
      <c r="B466" s="30"/>
      <c r="C466" s="30"/>
      <c r="D466" s="30"/>
      <c r="E466" s="30"/>
      <c r="F466" s="61"/>
    </row>
    <row r="467" spans="2:11" x14ac:dyDescent="0.2">
      <c r="B467" s="30"/>
      <c r="C467" s="30"/>
      <c r="D467" s="30"/>
      <c r="E467" s="30"/>
      <c r="F467" s="61"/>
    </row>
    <row r="468" spans="2:11" x14ac:dyDescent="0.2">
      <c r="B468" s="30"/>
      <c r="C468" s="30"/>
      <c r="D468" s="30"/>
      <c r="E468" s="30"/>
      <c r="F468" s="61"/>
    </row>
    <row r="469" spans="2:11" ht="15" x14ac:dyDescent="0.2">
      <c r="B469" s="30"/>
      <c r="C469" s="30"/>
      <c r="D469" s="30"/>
      <c r="E469" s="30"/>
      <c r="F469" s="61"/>
      <c r="K469" s="24"/>
    </row>
    <row r="470" spans="2:11" ht="15" x14ac:dyDescent="0.2">
      <c r="B470" s="30"/>
      <c r="C470" s="30"/>
      <c r="D470" s="30"/>
      <c r="E470" s="30"/>
      <c r="F470" s="61"/>
      <c r="K470" s="24"/>
    </row>
    <row r="471" spans="2:11" ht="15" x14ac:dyDescent="0.2">
      <c r="B471" s="30"/>
      <c r="C471" s="30"/>
      <c r="D471" s="30"/>
      <c r="E471" s="30"/>
      <c r="F471" s="61"/>
      <c r="K471" s="24"/>
    </row>
    <row r="472" spans="2:11" x14ac:dyDescent="0.2">
      <c r="B472" s="30"/>
      <c r="C472" s="30"/>
      <c r="D472" s="30"/>
      <c r="E472" s="30"/>
      <c r="F472" s="61"/>
    </row>
    <row r="473" spans="2:11" x14ac:dyDescent="0.2">
      <c r="B473" s="30"/>
      <c r="C473" s="30"/>
      <c r="D473" s="30"/>
      <c r="E473" s="30"/>
      <c r="F473" s="61"/>
    </row>
    <row r="474" spans="2:11" x14ac:dyDescent="0.2">
      <c r="B474" s="30"/>
      <c r="C474" s="30"/>
      <c r="D474" s="30"/>
      <c r="E474" s="30"/>
      <c r="F474" s="61"/>
      <c r="K474" s="27"/>
    </row>
    <row r="475" spans="2:11" x14ac:dyDescent="0.2">
      <c r="B475" s="30"/>
      <c r="C475" s="30"/>
      <c r="D475" s="30"/>
      <c r="E475" s="30"/>
      <c r="F475" s="61"/>
    </row>
    <row r="476" spans="2:11" x14ac:dyDescent="0.2">
      <c r="B476" s="30"/>
      <c r="C476" s="30"/>
      <c r="D476" s="30"/>
      <c r="E476" s="30"/>
      <c r="F476" s="61"/>
    </row>
    <row r="483" spans="2:11" s="24" customFormat="1" ht="15" x14ac:dyDescent="0.2">
      <c r="F483" s="60"/>
      <c r="J483" s="60"/>
      <c r="K483"/>
    </row>
    <row r="484" spans="2:11" s="24" customFormat="1" ht="15" x14ac:dyDescent="0.2">
      <c r="F484" s="60"/>
      <c r="J484" s="60"/>
      <c r="K484"/>
    </row>
    <row r="485" spans="2:11" s="24" customFormat="1" ht="15" x14ac:dyDescent="0.2">
      <c r="F485" s="60"/>
      <c r="J485" s="60"/>
      <c r="K485"/>
    </row>
    <row r="488" spans="2:11" s="27" customFormat="1" x14ac:dyDescent="0.2">
      <c r="F488" s="59"/>
      <c r="J488" s="59"/>
      <c r="K488"/>
    </row>
    <row r="491" spans="2:11" x14ac:dyDescent="0.2">
      <c r="B491" s="30"/>
      <c r="C491" s="30"/>
      <c r="D491" s="30"/>
      <c r="E491" s="30"/>
      <c r="F491" s="61"/>
    </row>
    <row r="492" spans="2:11" x14ac:dyDescent="0.2">
      <c r="B492" s="30"/>
      <c r="C492" s="30"/>
      <c r="D492" s="30"/>
      <c r="E492" s="30"/>
      <c r="F492" s="61"/>
    </row>
    <row r="493" spans="2:11" x14ac:dyDescent="0.2">
      <c r="B493" s="30"/>
      <c r="C493" s="30"/>
      <c r="D493" s="30"/>
      <c r="E493" s="30"/>
      <c r="F493" s="61"/>
    </row>
    <row r="494" spans="2:11" x14ac:dyDescent="0.2">
      <c r="B494" s="30"/>
      <c r="C494" s="30"/>
      <c r="D494" s="30"/>
      <c r="E494" s="30"/>
      <c r="F494" s="61"/>
    </row>
    <row r="495" spans="2:11" x14ac:dyDescent="0.2">
      <c r="B495" s="30"/>
      <c r="C495" s="30"/>
      <c r="D495" s="30"/>
      <c r="E495" s="30"/>
      <c r="F495" s="61"/>
    </row>
    <row r="496" spans="2:11" x14ac:dyDescent="0.2">
      <c r="B496" s="30"/>
      <c r="C496" s="30"/>
      <c r="D496" s="30"/>
      <c r="E496" s="30"/>
      <c r="F496" s="61"/>
    </row>
    <row r="497" spans="2:6" x14ac:dyDescent="0.2">
      <c r="B497" s="30"/>
      <c r="C497" s="30"/>
      <c r="D497" s="30"/>
      <c r="E497" s="30"/>
      <c r="F497" s="61"/>
    </row>
    <row r="498" spans="2:6" x14ac:dyDescent="0.2">
      <c r="B498" s="30"/>
      <c r="C498" s="30"/>
      <c r="D498" s="30"/>
      <c r="E498" s="30"/>
      <c r="F498" s="61"/>
    </row>
    <row r="499" spans="2:6" x14ac:dyDescent="0.2">
      <c r="B499" s="30"/>
      <c r="C499" s="30"/>
      <c r="D499" s="30"/>
      <c r="E499" s="30"/>
      <c r="F499" s="61"/>
    </row>
    <row r="500" spans="2:6" x14ac:dyDescent="0.2">
      <c r="B500" s="30"/>
      <c r="C500" s="30"/>
      <c r="D500" s="30"/>
      <c r="E500" s="30"/>
      <c r="F500" s="61"/>
    </row>
    <row r="501" spans="2:6" x14ac:dyDescent="0.2">
      <c r="B501" s="30"/>
      <c r="C501" s="30"/>
      <c r="D501" s="30"/>
      <c r="E501" s="30"/>
      <c r="F501" s="61"/>
    </row>
    <row r="502" spans="2:6" x14ac:dyDescent="0.2">
      <c r="B502" s="30"/>
      <c r="C502" s="30"/>
      <c r="D502" s="30"/>
      <c r="E502" s="30"/>
      <c r="F502" s="61"/>
    </row>
    <row r="503" spans="2:6" x14ac:dyDescent="0.2">
      <c r="B503" s="30"/>
      <c r="C503" s="30"/>
      <c r="D503" s="30"/>
      <c r="E503" s="30"/>
      <c r="F503" s="61"/>
    </row>
    <row r="504" spans="2:6" x14ac:dyDescent="0.2">
      <c r="B504" s="30"/>
      <c r="C504" s="30"/>
      <c r="D504" s="30"/>
      <c r="E504" s="30"/>
      <c r="F504" s="61"/>
    </row>
    <row r="505" spans="2:6" x14ac:dyDescent="0.2">
      <c r="B505" s="30"/>
      <c r="C505" s="30"/>
      <c r="D505" s="30"/>
      <c r="E505" s="30"/>
      <c r="F505" s="61"/>
    </row>
    <row r="506" spans="2:6" x14ac:dyDescent="0.2">
      <c r="B506" s="30"/>
      <c r="C506" s="30"/>
      <c r="D506" s="30"/>
      <c r="E506" s="30"/>
      <c r="F506" s="61"/>
    </row>
    <row r="507" spans="2:6" x14ac:dyDescent="0.2">
      <c r="B507" s="30"/>
      <c r="C507" s="30"/>
      <c r="D507" s="30"/>
      <c r="E507" s="30"/>
      <c r="F507" s="61"/>
    </row>
    <row r="508" spans="2:6" x14ac:dyDescent="0.2">
      <c r="B508" s="30"/>
      <c r="C508" s="30"/>
      <c r="D508" s="30"/>
      <c r="E508" s="30"/>
      <c r="F508" s="61"/>
    </row>
    <row r="509" spans="2:6" x14ac:dyDescent="0.2">
      <c r="B509" s="30"/>
      <c r="C509" s="30"/>
      <c r="D509" s="30"/>
      <c r="E509" s="30"/>
      <c r="F509" s="61"/>
    </row>
    <row r="510" spans="2:6" x14ac:dyDescent="0.2">
      <c r="B510" s="30"/>
      <c r="C510" s="30"/>
      <c r="D510" s="30"/>
      <c r="E510" s="30"/>
      <c r="F510" s="61"/>
    </row>
    <row r="511" spans="2:6" x14ac:dyDescent="0.2">
      <c r="B511" s="30"/>
      <c r="C511" s="30"/>
      <c r="D511" s="30"/>
      <c r="E511" s="30"/>
      <c r="F511" s="61"/>
    </row>
    <row r="512" spans="2:6" x14ac:dyDescent="0.2">
      <c r="B512" s="30"/>
      <c r="C512" s="30"/>
      <c r="D512" s="30"/>
      <c r="E512" s="30"/>
      <c r="F512" s="61"/>
    </row>
    <row r="513" spans="2:11" x14ac:dyDescent="0.2">
      <c r="B513" s="30"/>
      <c r="C513" s="30"/>
      <c r="D513" s="30"/>
      <c r="E513" s="30"/>
      <c r="F513" s="61"/>
    </row>
    <row r="514" spans="2:11" x14ac:dyDescent="0.2">
      <c r="B514" s="30"/>
      <c r="C514" s="30"/>
      <c r="D514" s="30"/>
      <c r="E514" s="30"/>
      <c r="F514" s="61"/>
    </row>
    <row r="515" spans="2:11" x14ac:dyDescent="0.2">
      <c r="B515" s="30"/>
      <c r="C515" s="30"/>
      <c r="D515" s="30"/>
      <c r="E515" s="30"/>
      <c r="F515" s="61"/>
    </row>
    <row r="516" spans="2:11" x14ac:dyDescent="0.2">
      <c r="B516" s="30"/>
      <c r="C516" s="30"/>
      <c r="D516" s="30"/>
      <c r="E516" s="30"/>
      <c r="F516" s="61"/>
    </row>
    <row r="517" spans="2:11" x14ac:dyDescent="0.2">
      <c r="B517" s="30"/>
      <c r="C517" s="30"/>
      <c r="D517" s="30"/>
      <c r="E517" s="30"/>
      <c r="F517" s="61"/>
    </row>
    <row r="518" spans="2:11" x14ac:dyDescent="0.2">
      <c r="B518" s="30"/>
      <c r="C518" s="30"/>
      <c r="D518" s="30"/>
      <c r="E518" s="30"/>
      <c r="F518" s="61"/>
    </row>
    <row r="519" spans="2:11" x14ac:dyDescent="0.2">
      <c r="B519" s="30"/>
      <c r="C519" s="30"/>
      <c r="D519" s="30"/>
      <c r="E519" s="30"/>
      <c r="F519" s="61"/>
    </row>
    <row r="520" spans="2:11" x14ac:dyDescent="0.2">
      <c r="B520" s="30"/>
      <c r="C520" s="30"/>
      <c r="D520" s="30"/>
      <c r="E520" s="30"/>
      <c r="F520" s="61"/>
    </row>
    <row r="521" spans="2:11" ht="15" x14ac:dyDescent="0.2">
      <c r="B521" s="30"/>
      <c r="C521" s="30"/>
      <c r="D521" s="30"/>
      <c r="E521" s="30"/>
      <c r="F521" s="61"/>
      <c r="K521" s="24"/>
    </row>
    <row r="522" spans="2:11" ht="15" x14ac:dyDescent="0.2">
      <c r="B522" s="30"/>
      <c r="C522" s="30"/>
      <c r="D522" s="30"/>
      <c r="E522" s="30"/>
      <c r="F522" s="61"/>
      <c r="K522" s="24"/>
    </row>
    <row r="523" spans="2:11" ht="15" x14ac:dyDescent="0.2">
      <c r="B523" s="30"/>
      <c r="C523" s="30"/>
      <c r="D523" s="30"/>
      <c r="E523" s="30"/>
      <c r="F523" s="61"/>
      <c r="K523" s="24"/>
    </row>
    <row r="524" spans="2:11" x14ac:dyDescent="0.2">
      <c r="B524" s="30"/>
      <c r="C524" s="30"/>
      <c r="D524" s="30"/>
      <c r="E524" s="30"/>
      <c r="F524" s="61"/>
    </row>
    <row r="525" spans="2:11" x14ac:dyDescent="0.2">
      <c r="B525" s="30"/>
      <c r="C525" s="30"/>
      <c r="D525" s="30"/>
      <c r="E525" s="30"/>
      <c r="F525" s="61"/>
    </row>
    <row r="526" spans="2:11" x14ac:dyDescent="0.2">
      <c r="B526" s="30"/>
      <c r="C526" s="30"/>
      <c r="D526" s="30"/>
      <c r="E526" s="30"/>
      <c r="F526" s="61"/>
      <c r="K526" s="27"/>
    </row>
    <row r="527" spans="2:11" x14ac:dyDescent="0.2">
      <c r="B527" s="30"/>
      <c r="C527" s="30"/>
      <c r="D527" s="30"/>
      <c r="E527" s="30"/>
      <c r="F527" s="61"/>
    </row>
    <row r="528" spans="2:11" x14ac:dyDescent="0.2">
      <c r="B528" s="30"/>
      <c r="C528" s="30"/>
      <c r="D528" s="30"/>
      <c r="E528" s="30"/>
      <c r="F528" s="61"/>
    </row>
    <row r="529" spans="2:11" x14ac:dyDescent="0.2">
      <c r="B529" s="30"/>
      <c r="C529" s="30"/>
      <c r="D529" s="30"/>
      <c r="E529" s="30"/>
      <c r="F529" s="61"/>
    </row>
    <row r="530" spans="2:11" x14ac:dyDescent="0.2">
      <c r="B530" s="30"/>
      <c r="C530" s="30"/>
      <c r="D530" s="30"/>
      <c r="E530" s="30"/>
      <c r="F530" s="61"/>
    </row>
    <row r="531" spans="2:11" x14ac:dyDescent="0.2">
      <c r="B531" s="30"/>
      <c r="C531" s="30"/>
      <c r="D531" s="30"/>
      <c r="E531" s="30"/>
      <c r="F531" s="61"/>
    </row>
    <row r="532" spans="2:11" x14ac:dyDescent="0.2">
      <c r="B532" s="30"/>
      <c r="C532" s="30"/>
      <c r="D532" s="30"/>
      <c r="E532" s="30"/>
      <c r="F532" s="61"/>
    </row>
    <row r="533" spans="2:11" x14ac:dyDescent="0.2">
      <c r="B533" s="30"/>
      <c r="C533" s="30"/>
      <c r="D533" s="30"/>
      <c r="E533" s="30"/>
      <c r="F533" s="61"/>
    </row>
    <row r="534" spans="2:11" x14ac:dyDescent="0.2">
      <c r="B534" s="30"/>
      <c r="C534" s="30"/>
      <c r="D534" s="30"/>
      <c r="E534" s="30"/>
      <c r="F534" s="61"/>
    </row>
    <row r="535" spans="2:11" s="24" customFormat="1" ht="15" x14ac:dyDescent="0.2">
      <c r="B535" s="30"/>
      <c r="C535" s="30"/>
      <c r="D535" s="30"/>
      <c r="E535" s="30"/>
      <c r="F535" s="61"/>
      <c r="J535" s="60"/>
      <c r="K535"/>
    </row>
    <row r="536" spans="2:11" s="24" customFormat="1" ht="15" x14ac:dyDescent="0.2">
      <c r="B536" s="30"/>
      <c r="C536" s="30"/>
      <c r="D536" s="30"/>
      <c r="E536" s="30"/>
      <c r="F536" s="61"/>
      <c r="J536" s="60"/>
      <c r="K536"/>
    </row>
    <row r="537" spans="2:11" s="24" customFormat="1" ht="15" x14ac:dyDescent="0.2">
      <c r="B537" s="30"/>
      <c r="C537" s="30"/>
      <c r="D537" s="30"/>
      <c r="E537" s="30"/>
      <c r="F537" s="61"/>
      <c r="J537" s="60"/>
      <c r="K537"/>
    </row>
    <row r="538" spans="2:11" x14ac:dyDescent="0.2">
      <c r="B538" s="30"/>
      <c r="C538" s="30"/>
      <c r="D538" s="30"/>
      <c r="E538" s="30"/>
      <c r="F538" s="61"/>
    </row>
    <row r="539" spans="2:11" x14ac:dyDescent="0.2">
      <c r="B539" s="30"/>
      <c r="C539" s="30"/>
      <c r="D539" s="30"/>
      <c r="E539" s="30"/>
      <c r="F539" s="61"/>
    </row>
    <row r="540" spans="2:11" s="27" customFormat="1" x14ac:dyDescent="0.2">
      <c r="F540" s="59"/>
      <c r="J540" s="59"/>
      <c r="K540"/>
    </row>
    <row r="541" spans="2:11" x14ac:dyDescent="0.2">
      <c r="B541" s="30"/>
      <c r="C541" s="30"/>
      <c r="D541" s="30"/>
      <c r="E541" s="30"/>
      <c r="F541" s="61"/>
    </row>
    <row r="542" spans="2:11" x14ac:dyDescent="0.2">
      <c r="B542" s="30"/>
      <c r="C542" s="30"/>
      <c r="D542" s="30"/>
      <c r="E542" s="30"/>
      <c r="F542" s="61"/>
    </row>
    <row r="543" spans="2:11" x14ac:dyDescent="0.2">
      <c r="B543" s="30"/>
      <c r="C543" s="30"/>
      <c r="D543" s="30"/>
      <c r="E543" s="30"/>
      <c r="F543" s="61"/>
    </row>
    <row r="544" spans="2:11" x14ac:dyDescent="0.2">
      <c r="B544" s="30"/>
      <c r="C544" s="30"/>
      <c r="D544" s="30"/>
      <c r="E544" s="30"/>
      <c r="F544" s="61"/>
    </row>
    <row r="545" spans="2:6" x14ac:dyDescent="0.2">
      <c r="B545" s="30"/>
      <c r="C545" s="30"/>
      <c r="D545" s="30"/>
      <c r="E545" s="30"/>
      <c r="F545" s="61"/>
    </row>
    <row r="546" spans="2:6" x14ac:dyDescent="0.2">
      <c r="B546" s="30"/>
      <c r="C546" s="30"/>
      <c r="D546" s="30"/>
      <c r="E546" s="30"/>
      <c r="F546" s="61"/>
    </row>
    <row r="547" spans="2:6" x14ac:dyDescent="0.2">
      <c r="B547" s="30"/>
      <c r="C547" s="30"/>
      <c r="D547" s="30"/>
      <c r="E547" s="30"/>
      <c r="F547" s="61"/>
    </row>
    <row r="548" spans="2:6" x14ac:dyDescent="0.2">
      <c r="B548" s="30"/>
      <c r="C548" s="30"/>
      <c r="D548" s="30"/>
      <c r="E548" s="30"/>
      <c r="F548" s="61"/>
    </row>
    <row r="549" spans="2:6" x14ac:dyDescent="0.2">
      <c r="B549" s="30"/>
      <c r="C549" s="30"/>
      <c r="D549" s="30"/>
      <c r="E549" s="30"/>
      <c r="F549" s="61"/>
    </row>
    <row r="550" spans="2:6" x14ac:dyDescent="0.2">
      <c r="B550" s="30"/>
      <c r="C550" s="30"/>
      <c r="D550" s="30"/>
      <c r="E550" s="30"/>
      <c r="F550" s="61"/>
    </row>
    <row r="551" spans="2:6" x14ac:dyDescent="0.2">
      <c r="B551" s="30"/>
      <c r="C551" s="30"/>
      <c r="D551" s="30"/>
      <c r="E551" s="30"/>
      <c r="F551" s="61"/>
    </row>
    <row r="552" spans="2:6" x14ac:dyDescent="0.2">
      <c r="B552" s="30"/>
      <c r="C552" s="30"/>
      <c r="D552" s="30"/>
      <c r="E552" s="30"/>
      <c r="F552" s="61"/>
    </row>
    <row r="553" spans="2:6" x14ac:dyDescent="0.2">
      <c r="B553" s="30"/>
      <c r="C553" s="30"/>
      <c r="D553" s="30"/>
      <c r="E553" s="30"/>
      <c r="F553" s="61"/>
    </row>
    <row r="554" spans="2:6" x14ac:dyDescent="0.2">
      <c r="B554" s="30"/>
      <c r="C554" s="30"/>
      <c r="D554" s="30"/>
      <c r="E554" s="30"/>
      <c r="F554" s="61"/>
    </row>
    <row r="555" spans="2:6" x14ac:dyDescent="0.2">
      <c r="B555" s="30"/>
      <c r="C555" s="30"/>
      <c r="D555" s="30"/>
      <c r="E555" s="30"/>
      <c r="F555" s="61"/>
    </row>
    <row r="556" spans="2:6" x14ac:dyDescent="0.2">
      <c r="B556" s="30"/>
      <c r="C556" s="30"/>
      <c r="D556" s="30"/>
      <c r="E556" s="30"/>
      <c r="F556" s="61"/>
    </row>
    <row r="557" spans="2:6" x14ac:dyDescent="0.2">
      <c r="B557" s="30"/>
      <c r="C557" s="30"/>
      <c r="D557" s="30"/>
      <c r="E557" s="30"/>
      <c r="F557" s="61"/>
    </row>
    <row r="558" spans="2:6" x14ac:dyDescent="0.2">
      <c r="B558" s="30"/>
      <c r="C558" s="30"/>
      <c r="D558" s="30"/>
      <c r="E558" s="30"/>
      <c r="F558" s="61"/>
    </row>
    <row r="559" spans="2:6" x14ac:dyDescent="0.2">
      <c r="B559" s="30"/>
      <c r="C559" s="30"/>
      <c r="D559" s="30"/>
      <c r="E559" s="30"/>
      <c r="F559" s="61"/>
    </row>
    <row r="560" spans="2:6" x14ac:dyDescent="0.2">
      <c r="B560" s="30"/>
      <c r="C560" s="30"/>
      <c r="D560" s="30"/>
      <c r="E560" s="30"/>
      <c r="F560" s="61"/>
    </row>
    <row r="561" spans="2:11" x14ac:dyDescent="0.2">
      <c r="B561" s="30"/>
      <c r="C561" s="30"/>
      <c r="D561" s="30"/>
      <c r="E561" s="30"/>
      <c r="F561" s="61"/>
    </row>
    <row r="562" spans="2:11" x14ac:dyDescent="0.2">
      <c r="B562" s="30"/>
      <c r="C562" s="30"/>
      <c r="D562" s="30"/>
      <c r="E562" s="30"/>
      <c r="F562" s="61"/>
    </row>
    <row r="563" spans="2:11" x14ac:dyDescent="0.2">
      <c r="B563" s="30"/>
      <c r="C563" s="30"/>
      <c r="D563" s="30"/>
      <c r="E563" s="30"/>
      <c r="F563" s="61"/>
    </row>
    <row r="564" spans="2:11" x14ac:dyDescent="0.2">
      <c r="B564" s="30"/>
      <c r="C564" s="30"/>
      <c r="D564" s="30"/>
      <c r="E564" s="30"/>
      <c r="F564" s="61"/>
    </row>
    <row r="565" spans="2:11" x14ac:dyDescent="0.2">
      <c r="B565" s="30"/>
      <c r="C565" s="30"/>
      <c r="D565" s="30"/>
      <c r="E565" s="30"/>
      <c r="F565" s="61"/>
    </row>
    <row r="566" spans="2:11" x14ac:dyDescent="0.2">
      <c r="B566" s="30"/>
      <c r="C566" s="30"/>
      <c r="D566" s="30"/>
      <c r="E566" s="30"/>
      <c r="F566" s="61"/>
    </row>
    <row r="567" spans="2:11" x14ac:dyDescent="0.2">
      <c r="B567" s="30"/>
      <c r="C567" s="30"/>
      <c r="D567" s="30"/>
      <c r="E567" s="30"/>
      <c r="F567" s="61"/>
    </row>
    <row r="568" spans="2:11" x14ac:dyDescent="0.2">
      <c r="B568" s="30"/>
      <c r="C568" s="30"/>
      <c r="D568" s="30"/>
      <c r="E568" s="30"/>
      <c r="F568" s="61"/>
    </row>
    <row r="569" spans="2:11" x14ac:dyDescent="0.2">
      <c r="B569" s="30"/>
      <c r="C569" s="30"/>
      <c r="D569" s="30"/>
      <c r="E569" s="30"/>
      <c r="F569" s="61"/>
    </row>
    <row r="570" spans="2:11" x14ac:dyDescent="0.2">
      <c r="B570" s="30"/>
      <c r="C570" s="30"/>
      <c r="D570" s="30"/>
      <c r="E570" s="30"/>
      <c r="F570" s="61"/>
    </row>
    <row r="571" spans="2:11" x14ac:dyDescent="0.2">
      <c r="B571" s="30"/>
      <c r="C571" s="30"/>
      <c r="D571" s="30"/>
      <c r="E571" s="30"/>
      <c r="F571" s="61"/>
    </row>
    <row r="572" spans="2:11" x14ac:dyDescent="0.2">
      <c r="B572" s="30"/>
      <c r="C572" s="30"/>
      <c r="D572" s="30"/>
      <c r="E572" s="30"/>
      <c r="F572" s="61"/>
    </row>
    <row r="573" spans="2:11" ht="15" x14ac:dyDescent="0.2">
      <c r="B573" s="30"/>
      <c r="C573" s="30"/>
      <c r="D573" s="30"/>
      <c r="E573" s="30"/>
      <c r="F573" s="61"/>
      <c r="K573" s="24"/>
    </row>
    <row r="574" spans="2:11" ht="15" x14ac:dyDescent="0.2">
      <c r="B574" s="30"/>
      <c r="C574" s="30"/>
      <c r="D574" s="30"/>
      <c r="E574" s="30"/>
      <c r="F574" s="61"/>
      <c r="K574" s="24"/>
    </row>
    <row r="575" spans="2:11" ht="15" x14ac:dyDescent="0.2">
      <c r="B575" s="30"/>
      <c r="C575" s="30"/>
      <c r="D575" s="30"/>
      <c r="E575" s="30"/>
      <c r="F575" s="61"/>
      <c r="K575" s="24"/>
    </row>
    <row r="576" spans="2:11" x14ac:dyDescent="0.2">
      <c r="B576" s="30"/>
      <c r="C576" s="30"/>
      <c r="D576" s="30"/>
      <c r="E576" s="30"/>
      <c r="F576" s="61"/>
    </row>
    <row r="577" spans="2:11" x14ac:dyDescent="0.2">
      <c r="B577" s="30"/>
      <c r="C577" s="30"/>
      <c r="D577" s="30"/>
      <c r="E577" s="30"/>
      <c r="F577" s="61"/>
    </row>
    <row r="578" spans="2:11" x14ac:dyDescent="0.2">
      <c r="B578" s="30"/>
      <c r="C578" s="30"/>
      <c r="D578" s="30"/>
      <c r="E578" s="30"/>
      <c r="F578" s="61"/>
      <c r="K578" s="27"/>
    </row>
    <row r="579" spans="2:11" x14ac:dyDescent="0.2">
      <c r="B579" s="30"/>
      <c r="C579" s="30"/>
      <c r="D579" s="30"/>
      <c r="E579" s="30"/>
      <c r="F579" s="61"/>
    </row>
    <row r="580" spans="2:11" x14ac:dyDescent="0.2">
      <c r="B580" s="30"/>
      <c r="C580" s="30"/>
      <c r="D580" s="30"/>
      <c r="E580" s="30"/>
      <c r="F580" s="61"/>
    </row>
    <row r="587" spans="2:11" s="24" customFormat="1" ht="15" x14ac:dyDescent="0.2">
      <c r="F587" s="60"/>
      <c r="J587" s="60"/>
      <c r="K587"/>
    </row>
    <row r="588" spans="2:11" s="24" customFormat="1" ht="15" x14ac:dyDescent="0.2">
      <c r="F588" s="60"/>
      <c r="J588" s="60"/>
      <c r="K588"/>
    </row>
    <row r="589" spans="2:11" s="24" customFormat="1" ht="15" x14ac:dyDescent="0.2">
      <c r="F589" s="60"/>
      <c r="J589" s="60"/>
      <c r="K589"/>
    </row>
    <row r="592" spans="2:11" s="27" customFormat="1" x14ac:dyDescent="0.2">
      <c r="F592" s="59"/>
      <c r="J592" s="59"/>
      <c r="K592"/>
    </row>
    <row r="595" spans="2:6" x14ac:dyDescent="0.2">
      <c r="B595" s="30"/>
      <c r="C595" s="30"/>
      <c r="D595" s="30"/>
      <c r="E595" s="30"/>
      <c r="F595" s="61"/>
    </row>
    <row r="596" spans="2:6" x14ac:dyDescent="0.2">
      <c r="B596" s="30"/>
      <c r="C596" s="30"/>
      <c r="D596" s="30"/>
      <c r="E596" s="30"/>
      <c r="F596" s="61"/>
    </row>
    <row r="597" spans="2:6" x14ac:dyDescent="0.2">
      <c r="B597" s="30"/>
      <c r="C597" s="30"/>
      <c r="D597" s="30"/>
      <c r="E597" s="30"/>
      <c r="F597" s="61"/>
    </row>
    <row r="598" spans="2:6" x14ac:dyDescent="0.2">
      <c r="B598" s="30"/>
      <c r="C598" s="30"/>
      <c r="D598" s="30"/>
      <c r="E598" s="30"/>
      <c r="F598" s="61"/>
    </row>
    <row r="599" spans="2:6" x14ac:dyDescent="0.2">
      <c r="B599" s="30"/>
      <c r="C599" s="30"/>
      <c r="D599" s="30"/>
      <c r="E599" s="30"/>
      <c r="F599" s="61"/>
    </row>
    <row r="600" spans="2:6" x14ac:dyDescent="0.2">
      <c r="B600" s="30"/>
      <c r="C600" s="30"/>
      <c r="D600" s="30"/>
      <c r="E600" s="30"/>
      <c r="F600" s="61"/>
    </row>
    <row r="601" spans="2:6" x14ac:dyDescent="0.2">
      <c r="B601" s="30"/>
      <c r="C601" s="30"/>
      <c r="D601" s="30"/>
      <c r="E601" s="30"/>
      <c r="F601" s="61"/>
    </row>
    <row r="602" spans="2:6" x14ac:dyDescent="0.2">
      <c r="B602" s="30"/>
      <c r="C602" s="30"/>
      <c r="D602" s="30"/>
      <c r="E602" s="30"/>
      <c r="F602" s="61"/>
    </row>
    <row r="603" spans="2:6" x14ac:dyDescent="0.2">
      <c r="B603" s="30"/>
      <c r="C603" s="30"/>
      <c r="D603" s="30"/>
      <c r="E603" s="30"/>
      <c r="F603" s="61"/>
    </row>
    <row r="604" spans="2:6" x14ac:dyDescent="0.2">
      <c r="B604" s="30"/>
      <c r="C604" s="30"/>
      <c r="D604" s="30"/>
      <c r="E604" s="30"/>
      <c r="F604" s="61"/>
    </row>
    <row r="605" spans="2:6" x14ac:dyDescent="0.2">
      <c r="B605" s="30"/>
      <c r="C605" s="30"/>
      <c r="D605" s="30"/>
      <c r="E605" s="30"/>
      <c r="F605" s="61"/>
    </row>
    <row r="606" spans="2:6" x14ac:dyDescent="0.2">
      <c r="B606" s="30"/>
      <c r="C606" s="30"/>
      <c r="D606" s="30"/>
      <c r="E606" s="30"/>
      <c r="F606" s="61"/>
    </row>
    <row r="607" spans="2:6" x14ac:dyDescent="0.2">
      <c r="B607" s="30"/>
      <c r="C607" s="30"/>
      <c r="D607" s="30"/>
      <c r="E607" s="30"/>
      <c r="F607" s="61"/>
    </row>
    <row r="608" spans="2:6" x14ac:dyDescent="0.2">
      <c r="B608" s="30"/>
      <c r="C608" s="30"/>
      <c r="D608" s="30"/>
      <c r="E608" s="30"/>
      <c r="F608" s="61"/>
    </row>
    <row r="609" spans="2:6" x14ac:dyDescent="0.2">
      <c r="B609" s="30"/>
      <c r="C609" s="30"/>
      <c r="D609" s="30"/>
      <c r="E609" s="30"/>
      <c r="F609" s="61"/>
    </row>
    <row r="610" spans="2:6" x14ac:dyDescent="0.2">
      <c r="B610" s="30"/>
      <c r="C610" s="30"/>
      <c r="D610" s="30"/>
      <c r="E610" s="30"/>
      <c r="F610" s="61"/>
    </row>
    <row r="611" spans="2:6" x14ac:dyDescent="0.2">
      <c r="B611" s="30"/>
      <c r="C611" s="30"/>
      <c r="D611" s="30"/>
      <c r="E611" s="30"/>
      <c r="F611" s="61"/>
    </row>
    <row r="612" spans="2:6" x14ac:dyDescent="0.2">
      <c r="B612" s="30"/>
      <c r="C612" s="30"/>
      <c r="D612" s="30"/>
      <c r="E612" s="30"/>
      <c r="F612" s="61"/>
    </row>
    <row r="613" spans="2:6" x14ac:dyDescent="0.2">
      <c r="B613" s="30"/>
      <c r="C613" s="30"/>
      <c r="D613" s="30"/>
      <c r="E613" s="30"/>
      <c r="F613" s="61"/>
    </row>
    <row r="614" spans="2:6" x14ac:dyDescent="0.2">
      <c r="B614" s="30"/>
      <c r="C614" s="30"/>
      <c r="D614" s="30"/>
      <c r="E614" s="30"/>
      <c r="F614" s="61"/>
    </row>
    <row r="615" spans="2:6" x14ac:dyDescent="0.2">
      <c r="B615" s="30"/>
      <c r="C615" s="30"/>
      <c r="D615" s="30"/>
      <c r="E615" s="30"/>
      <c r="F615" s="61"/>
    </row>
    <row r="616" spans="2:6" x14ac:dyDescent="0.2">
      <c r="B616" s="30"/>
      <c r="C616" s="30"/>
      <c r="D616" s="30"/>
      <c r="E616" s="30"/>
      <c r="F616" s="61"/>
    </row>
    <row r="617" spans="2:6" x14ac:dyDescent="0.2">
      <c r="B617" s="30"/>
      <c r="C617" s="30"/>
      <c r="D617" s="30"/>
      <c r="E617" s="30"/>
      <c r="F617" s="61"/>
    </row>
    <row r="618" spans="2:6" x14ac:dyDescent="0.2">
      <c r="B618" s="30"/>
      <c r="C618" s="30"/>
      <c r="D618" s="30"/>
      <c r="E618" s="30"/>
      <c r="F618" s="61"/>
    </row>
    <row r="619" spans="2:6" x14ac:dyDescent="0.2">
      <c r="B619" s="30"/>
      <c r="C619" s="30"/>
      <c r="D619" s="30"/>
      <c r="E619" s="30"/>
      <c r="F619" s="61"/>
    </row>
    <row r="620" spans="2:6" x14ac:dyDescent="0.2">
      <c r="B620" s="30"/>
      <c r="C620" s="30"/>
      <c r="D620" s="30"/>
      <c r="E620" s="30"/>
      <c r="F620" s="61"/>
    </row>
    <row r="621" spans="2:6" x14ac:dyDescent="0.2">
      <c r="B621" s="30"/>
      <c r="C621" s="30"/>
      <c r="D621" s="30"/>
      <c r="E621" s="30"/>
      <c r="F621" s="61"/>
    </row>
    <row r="622" spans="2:6" x14ac:dyDescent="0.2">
      <c r="B622" s="30"/>
      <c r="C622" s="30"/>
      <c r="D622" s="30"/>
      <c r="E622" s="30"/>
      <c r="F622" s="61"/>
    </row>
    <row r="623" spans="2:6" x14ac:dyDescent="0.2">
      <c r="B623" s="30"/>
      <c r="C623" s="30"/>
      <c r="D623" s="30"/>
      <c r="E623" s="30"/>
      <c r="F623" s="61"/>
    </row>
    <row r="624" spans="2:6" x14ac:dyDescent="0.2">
      <c r="B624" s="30"/>
      <c r="C624" s="30"/>
      <c r="D624" s="30"/>
      <c r="E624" s="30"/>
      <c r="F624" s="61"/>
    </row>
    <row r="625" spans="2:11" ht="15" x14ac:dyDescent="0.2">
      <c r="B625" s="30"/>
      <c r="C625" s="30"/>
      <c r="D625" s="30"/>
      <c r="E625" s="30"/>
      <c r="F625" s="61"/>
      <c r="K625" s="24"/>
    </row>
    <row r="626" spans="2:11" ht="15" x14ac:dyDescent="0.2">
      <c r="B626" s="30"/>
      <c r="C626" s="30"/>
      <c r="D626" s="30"/>
      <c r="E626" s="30"/>
      <c r="F626" s="61"/>
      <c r="K626" s="24"/>
    </row>
    <row r="627" spans="2:11" ht="15" x14ac:dyDescent="0.2">
      <c r="B627" s="30"/>
      <c r="C627" s="30"/>
      <c r="D627" s="30"/>
      <c r="E627" s="30"/>
      <c r="F627" s="61"/>
      <c r="K627" s="24"/>
    </row>
    <row r="628" spans="2:11" x14ac:dyDescent="0.2">
      <c r="B628" s="30"/>
      <c r="C628" s="30"/>
      <c r="D628" s="30"/>
      <c r="E628" s="30"/>
      <c r="F628" s="61"/>
    </row>
    <row r="629" spans="2:11" x14ac:dyDescent="0.2">
      <c r="B629" s="30"/>
      <c r="C629" s="30"/>
      <c r="D629" s="30"/>
      <c r="E629" s="30"/>
      <c r="F629" s="61"/>
    </row>
    <row r="630" spans="2:11" x14ac:dyDescent="0.2">
      <c r="B630" s="30"/>
      <c r="C630" s="30"/>
      <c r="D630" s="30"/>
      <c r="E630" s="30"/>
      <c r="F630" s="61"/>
      <c r="K630" s="27"/>
    </row>
    <row r="631" spans="2:11" x14ac:dyDescent="0.2">
      <c r="B631" s="30"/>
      <c r="C631" s="30"/>
      <c r="D631" s="30"/>
      <c r="E631" s="30"/>
      <c r="F631" s="61"/>
    </row>
    <row r="632" spans="2:11" x14ac:dyDescent="0.2">
      <c r="B632" s="30"/>
      <c r="C632" s="30"/>
      <c r="D632" s="30"/>
      <c r="E632" s="30"/>
      <c r="F632" s="61"/>
    </row>
    <row r="639" spans="2:11" s="24" customFormat="1" ht="15" x14ac:dyDescent="0.2">
      <c r="F639" s="60"/>
      <c r="J639" s="60"/>
      <c r="K639"/>
    </row>
    <row r="640" spans="2:11" s="24" customFormat="1" ht="15" x14ac:dyDescent="0.2">
      <c r="F640" s="60"/>
      <c r="J640" s="60"/>
      <c r="K640"/>
    </row>
    <row r="641" spans="2:11" s="24" customFormat="1" ht="15" x14ac:dyDescent="0.2">
      <c r="F641" s="60"/>
      <c r="J641" s="60"/>
      <c r="K641"/>
    </row>
    <row r="644" spans="2:11" s="27" customFormat="1" x14ac:dyDescent="0.2">
      <c r="F644" s="59"/>
      <c r="J644" s="59"/>
      <c r="K644"/>
    </row>
    <row r="647" spans="2:11" x14ac:dyDescent="0.2">
      <c r="B647" s="30"/>
      <c r="C647" s="30"/>
      <c r="D647" s="30"/>
      <c r="E647" s="30"/>
      <c r="F647" s="61"/>
    </row>
    <row r="648" spans="2:11" x14ac:dyDescent="0.2">
      <c r="B648" s="30"/>
      <c r="C648" s="30"/>
      <c r="D648" s="30"/>
      <c r="E648" s="30"/>
      <c r="F648" s="61"/>
    </row>
    <row r="649" spans="2:11" x14ac:dyDescent="0.2">
      <c r="B649" s="30"/>
      <c r="C649" s="30"/>
      <c r="D649" s="30"/>
      <c r="E649" s="30"/>
      <c r="F649" s="61"/>
    </row>
    <row r="650" spans="2:11" x14ac:dyDescent="0.2">
      <c r="B650" s="30"/>
      <c r="C650" s="30"/>
      <c r="D650" s="30"/>
      <c r="E650" s="30"/>
      <c r="F650" s="61"/>
    </row>
    <row r="651" spans="2:11" x14ac:dyDescent="0.2">
      <c r="B651" s="30"/>
      <c r="C651" s="30"/>
      <c r="D651" s="30"/>
      <c r="E651" s="30"/>
      <c r="F651" s="61"/>
    </row>
    <row r="652" spans="2:11" x14ac:dyDescent="0.2">
      <c r="B652" s="30"/>
      <c r="C652" s="30"/>
      <c r="D652" s="30"/>
      <c r="E652" s="30"/>
      <c r="F652" s="61"/>
    </row>
    <row r="653" spans="2:11" x14ac:dyDescent="0.2">
      <c r="B653" s="30"/>
      <c r="C653" s="30"/>
      <c r="D653" s="30"/>
      <c r="E653" s="30"/>
      <c r="F653" s="61"/>
    </row>
    <row r="654" spans="2:11" x14ac:dyDescent="0.2">
      <c r="B654" s="30"/>
      <c r="C654" s="30"/>
      <c r="D654" s="30"/>
      <c r="E654" s="30"/>
      <c r="F654" s="61"/>
    </row>
    <row r="655" spans="2:11" x14ac:dyDescent="0.2">
      <c r="B655" s="30"/>
      <c r="C655" s="30"/>
      <c r="D655" s="30"/>
      <c r="E655" s="30"/>
      <c r="F655" s="61"/>
    </row>
    <row r="656" spans="2:11" x14ac:dyDescent="0.2">
      <c r="B656" s="30"/>
      <c r="C656" s="30"/>
      <c r="D656" s="30"/>
      <c r="E656" s="30"/>
      <c r="F656" s="61"/>
    </row>
    <row r="657" spans="2:6" x14ac:dyDescent="0.2">
      <c r="B657" s="30"/>
      <c r="C657" s="30"/>
      <c r="D657" s="30"/>
      <c r="E657" s="30"/>
      <c r="F657" s="61"/>
    </row>
    <row r="658" spans="2:6" x14ac:dyDescent="0.2">
      <c r="B658" s="30"/>
      <c r="C658" s="30"/>
      <c r="D658" s="30"/>
      <c r="E658" s="30"/>
      <c r="F658" s="61"/>
    </row>
    <row r="659" spans="2:6" x14ac:dyDescent="0.2">
      <c r="B659" s="30"/>
      <c r="C659" s="30"/>
      <c r="D659" s="30"/>
      <c r="E659" s="30"/>
      <c r="F659" s="61"/>
    </row>
    <row r="660" spans="2:6" x14ac:dyDescent="0.2">
      <c r="B660" s="30"/>
      <c r="C660" s="30"/>
      <c r="D660" s="30"/>
      <c r="E660" s="30"/>
      <c r="F660" s="61"/>
    </row>
    <row r="661" spans="2:6" x14ac:dyDescent="0.2">
      <c r="B661" s="30"/>
      <c r="C661" s="30"/>
      <c r="D661" s="30"/>
      <c r="E661" s="30"/>
      <c r="F661" s="61"/>
    </row>
    <row r="662" spans="2:6" x14ac:dyDescent="0.2">
      <c r="B662" s="30"/>
      <c r="C662" s="30"/>
      <c r="D662" s="30"/>
      <c r="E662" s="30"/>
      <c r="F662" s="61"/>
    </row>
    <row r="663" spans="2:6" x14ac:dyDescent="0.2">
      <c r="B663" s="30"/>
      <c r="C663" s="30"/>
      <c r="D663" s="30"/>
      <c r="E663" s="30"/>
      <c r="F663" s="61"/>
    </row>
    <row r="664" spans="2:6" x14ac:dyDescent="0.2">
      <c r="B664" s="30"/>
      <c r="C664" s="30"/>
      <c r="D664" s="30"/>
      <c r="E664" s="30"/>
      <c r="F664" s="61"/>
    </row>
    <row r="665" spans="2:6" x14ac:dyDescent="0.2">
      <c r="B665" s="30"/>
      <c r="C665" s="30"/>
      <c r="D665" s="30"/>
      <c r="E665" s="30"/>
      <c r="F665" s="61"/>
    </row>
    <row r="666" spans="2:6" x14ac:dyDescent="0.2">
      <c r="B666" s="30"/>
      <c r="C666" s="30"/>
      <c r="D666" s="30"/>
      <c r="E666" s="30"/>
      <c r="F666" s="61"/>
    </row>
    <row r="667" spans="2:6" x14ac:dyDescent="0.2">
      <c r="B667" s="30"/>
      <c r="C667" s="30"/>
      <c r="D667" s="30"/>
      <c r="E667" s="30"/>
      <c r="F667" s="61"/>
    </row>
    <row r="668" spans="2:6" x14ac:dyDescent="0.2">
      <c r="B668" s="30"/>
      <c r="C668" s="30"/>
      <c r="D668" s="30"/>
      <c r="E668" s="30"/>
      <c r="F668" s="61"/>
    </row>
    <row r="669" spans="2:6" x14ac:dyDescent="0.2">
      <c r="B669" s="30"/>
      <c r="C669" s="30"/>
      <c r="D669" s="30"/>
      <c r="E669" s="30"/>
      <c r="F669" s="61"/>
    </row>
    <row r="670" spans="2:6" x14ac:dyDescent="0.2">
      <c r="B670" s="30"/>
      <c r="C670" s="30"/>
      <c r="D670" s="30"/>
      <c r="E670" s="30"/>
      <c r="F670" s="61"/>
    </row>
    <row r="671" spans="2:6" x14ac:dyDescent="0.2">
      <c r="B671" s="30"/>
      <c r="C671" s="30"/>
      <c r="D671" s="30"/>
      <c r="E671" s="30"/>
      <c r="F671" s="61"/>
    </row>
    <row r="672" spans="2:6" x14ac:dyDescent="0.2">
      <c r="B672" s="30"/>
      <c r="C672" s="30"/>
      <c r="D672" s="30"/>
      <c r="E672" s="30"/>
      <c r="F672" s="61"/>
    </row>
    <row r="673" spans="2:11" x14ac:dyDescent="0.2">
      <c r="B673" s="30"/>
      <c r="C673" s="30"/>
      <c r="D673" s="30"/>
      <c r="E673" s="30"/>
      <c r="F673" s="61"/>
    </row>
    <row r="674" spans="2:11" x14ac:dyDescent="0.2">
      <c r="B674" s="30"/>
      <c r="C674" s="30"/>
      <c r="D674" s="30"/>
      <c r="E674" s="30"/>
      <c r="F674" s="61"/>
    </row>
    <row r="675" spans="2:11" x14ac:dyDescent="0.2">
      <c r="B675" s="30"/>
      <c r="C675" s="30"/>
      <c r="D675" s="30"/>
      <c r="E675" s="30"/>
      <c r="F675" s="61"/>
    </row>
    <row r="676" spans="2:11" x14ac:dyDescent="0.2">
      <c r="B676" s="30"/>
      <c r="C676" s="30"/>
      <c r="D676" s="30"/>
      <c r="E676" s="30"/>
      <c r="F676" s="61"/>
    </row>
    <row r="677" spans="2:11" ht="15" x14ac:dyDescent="0.2">
      <c r="B677" s="30"/>
      <c r="C677" s="30"/>
      <c r="D677" s="30"/>
      <c r="E677" s="30"/>
      <c r="F677" s="61"/>
      <c r="K677" s="24"/>
    </row>
    <row r="678" spans="2:11" ht="15" x14ac:dyDescent="0.2">
      <c r="B678" s="30"/>
      <c r="C678" s="30"/>
      <c r="D678" s="30"/>
      <c r="E678" s="30"/>
      <c r="F678" s="61"/>
      <c r="K678" s="24"/>
    </row>
    <row r="679" spans="2:11" ht="15" x14ac:dyDescent="0.2">
      <c r="B679" s="30"/>
      <c r="C679" s="30"/>
      <c r="D679" s="30"/>
      <c r="E679" s="30"/>
      <c r="F679" s="61"/>
      <c r="K679" s="24"/>
    </row>
    <row r="680" spans="2:11" x14ac:dyDescent="0.2">
      <c r="B680" s="30"/>
      <c r="C680" s="30"/>
      <c r="D680" s="30"/>
      <c r="E680" s="30"/>
      <c r="F680" s="61"/>
    </row>
    <row r="681" spans="2:11" x14ac:dyDescent="0.2">
      <c r="B681" s="30"/>
      <c r="C681" s="30"/>
      <c r="D681" s="30"/>
      <c r="E681" s="30"/>
      <c r="F681" s="61"/>
    </row>
    <row r="682" spans="2:11" x14ac:dyDescent="0.2">
      <c r="B682" s="30"/>
      <c r="C682" s="30"/>
      <c r="D682" s="30"/>
      <c r="E682" s="30"/>
      <c r="F682" s="61"/>
      <c r="K682" s="27"/>
    </row>
    <row r="683" spans="2:11" x14ac:dyDescent="0.2">
      <c r="B683" s="30"/>
      <c r="C683" s="30"/>
      <c r="D683" s="30"/>
      <c r="E683" s="30"/>
      <c r="F683" s="61"/>
    </row>
    <row r="684" spans="2:11" x14ac:dyDescent="0.2">
      <c r="B684" s="30"/>
      <c r="C684" s="30"/>
      <c r="D684" s="30"/>
      <c r="E684" s="30"/>
      <c r="F684" s="61"/>
    </row>
    <row r="691" spans="2:11" s="24" customFormat="1" ht="15" x14ac:dyDescent="0.2">
      <c r="F691" s="60"/>
      <c r="J691" s="60"/>
      <c r="K691"/>
    </row>
    <row r="692" spans="2:11" s="24" customFormat="1" ht="15" x14ac:dyDescent="0.2">
      <c r="F692" s="60"/>
      <c r="J692" s="60"/>
      <c r="K692"/>
    </row>
    <row r="693" spans="2:11" s="24" customFormat="1" ht="15" x14ac:dyDescent="0.2">
      <c r="F693" s="60"/>
      <c r="J693" s="60"/>
      <c r="K693"/>
    </row>
    <row r="696" spans="2:11" s="27" customFormat="1" x14ac:dyDescent="0.2">
      <c r="F696" s="59"/>
      <c r="J696" s="59"/>
      <c r="K696"/>
    </row>
    <row r="699" spans="2:11" x14ac:dyDescent="0.2">
      <c r="B699" s="30"/>
      <c r="C699" s="30"/>
      <c r="D699" s="30"/>
      <c r="E699" s="30"/>
      <c r="F699" s="61"/>
    </row>
    <row r="700" spans="2:11" x14ac:dyDescent="0.2">
      <c r="B700" s="30"/>
      <c r="C700" s="30"/>
      <c r="D700" s="30"/>
      <c r="E700" s="30"/>
      <c r="F700" s="61"/>
    </row>
    <row r="701" spans="2:11" x14ac:dyDescent="0.2">
      <c r="B701" s="30"/>
      <c r="C701" s="30"/>
      <c r="D701" s="30"/>
      <c r="E701" s="30"/>
      <c r="F701" s="61"/>
    </row>
    <row r="702" spans="2:11" x14ac:dyDescent="0.2">
      <c r="B702" s="30"/>
      <c r="C702" s="30"/>
      <c r="D702" s="30"/>
      <c r="E702" s="30"/>
      <c r="F702" s="61"/>
    </row>
    <row r="703" spans="2:11" x14ac:dyDescent="0.2">
      <c r="B703" s="30"/>
      <c r="C703" s="30"/>
      <c r="D703" s="30"/>
      <c r="E703" s="30"/>
      <c r="F703" s="61"/>
    </row>
    <row r="704" spans="2:11" x14ac:dyDescent="0.2">
      <c r="B704" s="30"/>
      <c r="C704" s="30"/>
      <c r="D704" s="30"/>
      <c r="E704" s="30"/>
      <c r="F704" s="61"/>
    </row>
    <row r="705" spans="2:6" x14ac:dyDescent="0.2">
      <c r="B705" s="30"/>
      <c r="C705" s="30"/>
      <c r="D705" s="30"/>
      <c r="E705" s="30"/>
      <c r="F705" s="61"/>
    </row>
    <row r="706" spans="2:6" x14ac:dyDescent="0.2">
      <c r="B706" s="30"/>
      <c r="C706" s="30"/>
      <c r="D706" s="30"/>
      <c r="E706" s="30"/>
      <c r="F706" s="61"/>
    </row>
    <row r="707" spans="2:6" x14ac:dyDescent="0.2">
      <c r="B707" s="30"/>
      <c r="C707" s="30"/>
      <c r="D707" s="30"/>
      <c r="E707" s="30"/>
      <c r="F707" s="61"/>
    </row>
    <row r="708" spans="2:6" x14ac:dyDescent="0.2">
      <c r="B708" s="30"/>
      <c r="C708" s="30"/>
      <c r="D708" s="30"/>
      <c r="E708" s="30"/>
      <c r="F708" s="61"/>
    </row>
    <row r="709" spans="2:6" x14ac:dyDescent="0.2">
      <c r="B709" s="30"/>
      <c r="C709" s="30"/>
      <c r="D709" s="30"/>
      <c r="E709" s="30"/>
      <c r="F709" s="61"/>
    </row>
    <row r="710" spans="2:6" x14ac:dyDescent="0.2">
      <c r="B710" s="30"/>
      <c r="C710" s="30"/>
      <c r="D710" s="30"/>
      <c r="E710" s="30"/>
      <c r="F710" s="61"/>
    </row>
    <row r="711" spans="2:6" x14ac:dyDescent="0.2">
      <c r="B711" s="30"/>
      <c r="C711" s="30"/>
      <c r="D711" s="30"/>
      <c r="E711" s="30"/>
      <c r="F711" s="61"/>
    </row>
    <row r="712" spans="2:6" x14ac:dyDescent="0.2">
      <c r="B712" s="30"/>
      <c r="C712" s="30"/>
      <c r="D712" s="30"/>
      <c r="E712" s="30"/>
      <c r="F712" s="61"/>
    </row>
    <row r="713" spans="2:6" x14ac:dyDescent="0.2">
      <c r="B713" s="30"/>
      <c r="C713" s="30"/>
      <c r="D713" s="30"/>
      <c r="E713" s="30"/>
      <c r="F713" s="61"/>
    </row>
    <row r="714" spans="2:6" x14ac:dyDescent="0.2">
      <c r="B714" s="30"/>
      <c r="C714" s="30"/>
      <c r="D714" s="30"/>
      <c r="E714" s="30"/>
      <c r="F714" s="61"/>
    </row>
    <row r="715" spans="2:6" x14ac:dyDescent="0.2">
      <c r="B715" s="30"/>
      <c r="C715" s="30"/>
      <c r="D715" s="30"/>
      <c r="E715" s="30"/>
      <c r="F715" s="61"/>
    </row>
    <row r="716" spans="2:6" x14ac:dyDescent="0.2">
      <c r="B716" s="30"/>
      <c r="C716" s="30"/>
      <c r="D716" s="30"/>
      <c r="E716" s="30"/>
      <c r="F716" s="61"/>
    </row>
    <row r="717" spans="2:6" x14ac:dyDescent="0.2">
      <c r="B717" s="30"/>
      <c r="C717" s="30"/>
      <c r="D717" s="30"/>
      <c r="E717" s="30"/>
      <c r="F717" s="61"/>
    </row>
    <row r="718" spans="2:6" x14ac:dyDescent="0.2">
      <c r="B718" s="30"/>
      <c r="C718" s="30"/>
      <c r="D718" s="30"/>
      <c r="E718" s="30"/>
      <c r="F718" s="61"/>
    </row>
    <row r="719" spans="2:6" x14ac:dyDescent="0.2">
      <c r="B719" s="30"/>
      <c r="C719" s="30"/>
      <c r="D719" s="30"/>
      <c r="E719" s="30"/>
      <c r="F719" s="61"/>
    </row>
    <row r="720" spans="2:6" x14ac:dyDescent="0.2">
      <c r="B720" s="30"/>
      <c r="C720" s="30"/>
      <c r="D720" s="30"/>
      <c r="E720" s="30"/>
      <c r="F720" s="61"/>
    </row>
    <row r="721" spans="2:11" x14ac:dyDescent="0.2">
      <c r="B721" s="30"/>
      <c r="C721" s="30"/>
      <c r="D721" s="30"/>
      <c r="E721" s="30"/>
      <c r="F721" s="61"/>
    </row>
    <row r="722" spans="2:11" x14ac:dyDescent="0.2">
      <c r="B722" s="30"/>
      <c r="C722" s="30"/>
      <c r="D722" s="30"/>
      <c r="E722" s="30"/>
      <c r="F722" s="61"/>
    </row>
    <row r="723" spans="2:11" x14ac:dyDescent="0.2">
      <c r="B723" s="30"/>
      <c r="C723" s="30"/>
      <c r="D723" s="30"/>
      <c r="E723" s="30"/>
      <c r="F723" s="61"/>
    </row>
    <row r="724" spans="2:11" x14ac:dyDescent="0.2">
      <c r="B724" s="30"/>
      <c r="C724" s="30"/>
      <c r="D724" s="30"/>
      <c r="E724" s="30"/>
      <c r="F724" s="61"/>
    </row>
    <row r="725" spans="2:11" x14ac:dyDescent="0.2">
      <c r="B725" s="30"/>
      <c r="C725" s="30"/>
      <c r="D725" s="30"/>
      <c r="E725" s="30"/>
      <c r="F725" s="61"/>
    </row>
    <row r="726" spans="2:11" x14ac:dyDescent="0.2">
      <c r="B726" s="30"/>
      <c r="C726" s="30"/>
      <c r="D726" s="30"/>
      <c r="E726" s="30"/>
      <c r="F726" s="61"/>
    </row>
    <row r="727" spans="2:11" x14ac:dyDescent="0.2">
      <c r="B727" s="30"/>
      <c r="C727" s="30"/>
      <c r="D727" s="30"/>
      <c r="E727" s="30"/>
      <c r="F727" s="61"/>
    </row>
    <row r="728" spans="2:11" x14ac:dyDescent="0.2">
      <c r="B728" s="30"/>
      <c r="C728" s="30"/>
      <c r="D728" s="30"/>
      <c r="E728" s="30"/>
      <c r="F728" s="61"/>
    </row>
    <row r="729" spans="2:11" ht="15" x14ac:dyDescent="0.2">
      <c r="B729" s="30"/>
      <c r="C729" s="30"/>
      <c r="D729" s="30"/>
      <c r="E729" s="30"/>
      <c r="F729" s="61"/>
      <c r="K729" s="24"/>
    </row>
    <row r="730" spans="2:11" ht="15" x14ac:dyDescent="0.2">
      <c r="B730" s="30"/>
      <c r="C730" s="30"/>
      <c r="D730" s="30"/>
      <c r="E730" s="30"/>
      <c r="F730" s="61"/>
      <c r="K730" s="24"/>
    </row>
    <row r="731" spans="2:11" ht="15" x14ac:dyDescent="0.2">
      <c r="B731" s="30"/>
      <c r="C731" s="30"/>
      <c r="D731" s="30"/>
      <c r="E731" s="30"/>
      <c r="F731" s="61"/>
      <c r="K731" s="24"/>
    </row>
    <row r="732" spans="2:11" x14ac:dyDescent="0.2">
      <c r="B732" s="30"/>
      <c r="C732" s="30"/>
      <c r="D732" s="30"/>
      <c r="E732" s="30"/>
      <c r="F732" s="61"/>
    </row>
    <row r="733" spans="2:11" x14ac:dyDescent="0.2">
      <c r="B733" s="30"/>
      <c r="C733" s="30"/>
      <c r="D733" s="30"/>
      <c r="E733" s="30"/>
      <c r="F733" s="61"/>
    </row>
    <row r="734" spans="2:11" x14ac:dyDescent="0.2">
      <c r="B734" s="30"/>
      <c r="C734" s="30"/>
      <c r="D734" s="30"/>
      <c r="E734" s="30"/>
      <c r="F734" s="61"/>
      <c r="K734" s="27"/>
    </row>
    <row r="735" spans="2:11" x14ac:dyDescent="0.2">
      <c r="B735" s="30"/>
      <c r="C735" s="30"/>
      <c r="D735" s="30"/>
      <c r="E735" s="30"/>
      <c r="F735" s="61"/>
    </row>
    <row r="736" spans="2:11" x14ac:dyDescent="0.2">
      <c r="B736" s="30"/>
      <c r="C736" s="30"/>
      <c r="D736" s="30"/>
      <c r="E736" s="30"/>
      <c r="F736" s="61"/>
    </row>
  </sheetData>
  <mergeCells count="1">
    <mergeCell ref="A3:I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1"/>
  <dimension ref="A1:V774"/>
  <sheetViews>
    <sheetView showGridLines="0" topLeftCell="A30" zoomScaleNormal="100" workbookViewId="0">
      <selection activeCell="N42" sqref="N42"/>
    </sheetView>
  </sheetViews>
  <sheetFormatPr defaultRowHeight="12.75" x14ac:dyDescent="0.2"/>
  <cols>
    <col min="1" max="1" width="17.140625" style="27" customWidth="1"/>
    <col min="2" max="9" width="9.7109375" customWidth="1"/>
    <col min="10" max="10" width="1.140625" style="1" customWidth="1"/>
    <col min="11" max="11" width="9.7109375" customWidth="1"/>
  </cols>
  <sheetData>
    <row r="1" spans="1:11" s="24" customFormat="1" ht="15.75" customHeight="1" x14ac:dyDescent="0.2">
      <c r="J1" s="60"/>
    </row>
    <row r="2" spans="1:11" s="24" customFormat="1" ht="15.75" customHeight="1" x14ac:dyDescent="0.25">
      <c r="A2" s="16"/>
      <c r="J2" s="60"/>
    </row>
    <row r="3" spans="1:11" s="24" customFormat="1" ht="15.75" customHeight="1" x14ac:dyDescent="0.25">
      <c r="A3" s="180" t="s">
        <v>194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1" s="24" customFormat="1" ht="15.75" customHeight="1" x14ac:dyDescent="0.25">
      <c r="A4" s="16"/>
      <c r="J4" s="60"/>
    </row>
    <row r="5" spans="1:11" s="24" customFormat="1" ht="15.75" customHeight="1" x14ac:dyDescent="0.25">
      <c r="A5" s="16"/>
      <c r="J5" s="60"/>
    </row>
    <row r="6" spans="1:11" s="27" customFormat="1" ht="15.75" customHeight="1" x14ac:dyDescent="0.2">
      <c r="B6" s="45" t="s">
        <v>79</v>
      </c>
      <c r="C6" s="45" t="s">
        <v>144</v>
      </c>
      <c r="D6" s="45" t="s">
        <v>145</v>
      </c>
      <c r="E6" s="45" t="s">
        <v>78</v>
      </c>
      <c r="F6" s="67" t="s">
        <v>146</v>
      </c>
      <c r="G6" s="45" t="s">
        <v>77</v>
      </c>
      <c r="H6" s="45" t="s">
        <v>147</v>
      </c>
      <c r="I6" s="45" t="s">
        <v>141</v>
      </c>
      <c r="J6" s="112"/>
      <c r="K6" s="45" t="s">
        <v>84</v>
      </c>
    </row>
    <row r="7" spans="1:11" s="27" customFormat="1" ht="15.75" customHeight="1" x14ac:dyDescent="0.2">
      <c r="B7" s="45" t="s">
        <v>143</v>
      </c>
      <c r="C7" s="45" t="s">
        <v>143</v>
      </c>
      <c r="D7" s="45" t="s">
        <v>143</v>
      </c>
      <c r="E7" s="45" t="s">
        <v>143</v>
      </c>
      <c r="F7" s="67"/>
      <c r="G7" s="45"/>
      <c r="H7" s="45" t="s">
        <v>86</v>
      </c>
      <c r="I7" s="45"/>
      <c r="J7" s="119"/>
      <c r="K7" s="45" t="s">
        <v>85</v>
      </c>
    </row>
    <row r="8" spans="1:11" s="27" customFormat="1" ht="15.75" hidden="1" customHeight="1" x14ac:dyDescent="0.2">
      <c r="B8" s="44"/>
      <c r="C8" s="29"/>
      <c r="D8" s="29"/>
      <c r="E8" s="29"/>
      <c r="F8" s="52"/>
      <c r="G8" s="29"/>
      <c r="H8" s="29"/>
      <c r="I8" s="29"/>
      <c r="J8" s="1"/>
      <c r="K8" s="29"/>
    </row>
    <row r="9" spans="1:11" ht="15.75" customHeight="1" x14ac:dyDescent="0.2">
      <c r="A9" s="79" t="s">
        <v>207</v>
      </c>
      <c r="B9" s="80">
        <v>72.888419999999996</v>
      </c>
      <c r="C9" s="80">
        <v>14.75207</v>
      </c>
      <c r="D9" s="80">
        <v>86.853359999999995</v>
      </c>
      <c r="E9" s="80">
        <v>35.945239999999998</v>
      </c>
      <c r="F9" s="80">
        <v>54.221290000000003</v>
      </c>
      <c r="G9" s="80">
        <v>32.014589999999998</v>
      </c>
      <c r="H9" s="80">
        <v>313.97805</v>
      </c>
      <c r="I9" s="80">
        <v>1.9073199999999999</v>
      </c>
      <c r="J9" s="102"/>
      <c r="K9" s="80">
        <v>612.56034</v>
      </c>
    </row>
    <row r="10" spans="1:11" ht="15.75" customHeight="1" x14ac:dyDescent="0.2">
      <c r="A10" s="88" t="s">
        <v>208</v>
      </c>
      <c r="B10" s="89">
        <v>23.573879999999999</v>
      </c>
      <c r="C10" s="89">
        <v>19.714960000000001</v>
      </c>
      <c r="D10" s="89">
        <v>121.16571999999999</v>
      </c>
      <c r="E10" s="89">
        <v>46.259590000000003</v>
      </c>
      <c r="F10" s="89">
        <v>60.762799999999999</v>
      </c>
      <c r="G10" s="89">
        <v>64.060379999999995</v>
      </c>
      <c r="H10" s="89">
        <v>210.76653999999999</v>
      </c>
      <c r="I10" s="89">
        <v>0.86134999999999995</v>
      </c>
      <c r="J10" s="102"/>
      <c r="K10" s="89">
        <v>547.16521999999998</v>
      </c>
    </row>
    <row r="11" spans="1:11" ht="15.75" customHeight="1" x14ac:dyDescent="0.2">
      <c r="A11" s="83" t="s">
        <v>209</v>
      </c>
      <c r="B11" s="84">
        <v>92.670119999999997</v>
      </c>
      <c r="C11" s="84">
        <v>15.90906</v>
      </c>
      <c r="D11" s="84">
        <v>182.86222000000001</v>
      </c>
      <c r="E11" s="84">
        <v>34.192599999999999</v>
      </c>
      <c r="F11" s="84">
        <v>85.788060000000002</v>
      </c>
      <c r="G11" s="84">
        <v>36.36063</v>
      </c>
      <c r="H11" s="84">
        <v>517.90431999999998</v>
      </c>
      <c r="I11" s="84">
        <v>1.93102</v>
      </c>
      <c r="J11" s="102"/>
      <c r="K11" s="84">
        <v>968.06398999999999</v>
      </c>
    </row>
    <row r="12" spans="1:11" ht="15.75" customHeight="1" x14ac:dyDescent="0.2">
      <c r="A12" s="79" t="s">
        <v>26</v>
      </c>
      <c r="B12" s="80">
        <v>255.51675</v>
      </c>
      <c r="C12" s="80">
        <v>44.536270000000002</v>
      </c>
      <c r="D12" s="80">
        <v>715.09699000000001</v>
      </c>
      <c r="E12" s="80">
        <v>95.041480000000007</v>
      </c>
      <c r="F12" s="80">
        <v>287.59433999999999</v>
      </c>
      <c r="G12" s="80">
        <v>148.67773</v>
      </c>
      <c r="H12" s="80">
        <v>1170.4865</v>
      </c>
      <c r="I12" s="80">
        <v>11.347849999999999</v>
      </c>
      <c r="J12" s="102"/>
      <c r="K12" s="80">
        <v>2733.3069300000002</v>
      </c>
    </row>
    <row r="13" spans="1:11" ht="15.75" customHeight="1" x14ac:dyDescent="0.2">
      <c r="A13" s="88" t="s">
        <v>27</v>
      </c>
      <c r="B13" s="89">
        <v>17.415330000000001</v>
      </c>
      <c r="C13" s="89">
        <v>4.9067499999999997</v>
      </c>
      <c r="D13" s="89">
        <v>85.311539999999994</v>
      </c>
      <c r="E13" s="89">
        <v>18.70205</v>
      </c>
      <c r="F13" s="89">
        <v>35.453130000000002</v>
      </c>
      <c r="G13" s="89">
        <v>43.381149999999998</v>
      </c>
      <c r="H13" s="89">
        <v>165.06268</v>
      </c>
      <c r="I13" s="89">
        <v>1.8761300000000001</v>
      </c>
      <c r="J13" s="102"/>
      <c r="K13" s="89">
        <v>372.32396</v>
      </c>
    </row>
    <row r="14" spans="1:11" ht="15.75" customHeight="1" x14ac:dyDescent="0.2">
      <c r="A14" s="83" t="s">
        <v>28</v>
      </c>
      <c r="B14" s="84">
        <v>8.0315600000000007</v>
      </c>
      <c r="C14" s="84">
        <v>0.90749999999999997</v>
      </c>
      <c r="D14" s="84">
        <v>11.31354</v>
      </c>
      <c r="E14" s="84">
        <v>1.5380799999999999</v>
      </c>
      <c r="F14" s="84">
        <v>4.7071699999999996</v>
      </c>
      <c r="G14" s="84">
        <v>1.99963</v>
      </c>
      <c r="H14" s="84">
        <v>39.713720000000002</v>
      </c>
      <c r="I14" s="84">
        <v>0</v>
      </c>
      <c r="J14" s="102"/>
      <c r="K14" s="84">
        <v>68.211190000000002</v>
      </c>
    </row>
    <row r="15" spans="1:11" ht="15.75" customHeight="1" x14ac:dyDescent="0.2">
      <c r="A15" s="79" t="s">
        <v>29</v>
      </c>
      <c r="B15" s="80">
        <v>70.634320000000002</v>
      </c>
      <c r="C15" s="80">
        <v>10.8127</v>
      </c>
      <c r="D15" s="80">
        <v>113.71796000000001</v>
      </c>
      <c r="E15" s="80">
        <v>19.491669999999999</v>
      </c>
      <c r="F15" s="80">
        <v>25.569140000000001</v>
      </c>
      <c r="G15" s="80">
        <v>30.33306</v>
      </c>
      <c r="H15" s="80">
        <v>266.24648999999999</v>
      </c>
      <c r="I15" s="80">
        <v>0</v>
      </c>
      <c r="J15" s="102"/>
      <c r="K15" s="80">
        <v>537.37229000000002</v>
      </c>
    </row>
    <row r="16" spans="1:11" ht="15.75" customHeight="1" x14ac:dyDescent="0.2">
      <c r="A16" s="88" t="s">
        <v>30</v>
      </c>
      <c r="B16" s="89">
        <v>19.251539999999999</v>
      </c>
      <c r="C16" s="89">
        <v>3.5794899999999998</v>
      </c>
      <c r="D16" s="89">
        <v>62.316470000000002</v>
      </c>
      <c r="E16" s="89">
        <v>6.8358999999999996</v>
      </c>
      <c r="F16" s="89">
        <v>22.880310000000001</v>
      </c>
      <c r="G16" s="89">
        <v>13.63064</v>
      </c>
      <c r="H16" s="89">
        <v>126.82343</v>
      </c>
      <c r="I16" s="89">
        <v>0.99980999999999998</v>
      </c>
      <c r="J16" s="102"/>
      <c r="K16" s="89">
        <v>257.27125000000001</v>
      </c>
    </row>
    <row r="17" spans="1:11" ht="15.75" hidden="1" customHeight="1" x14ac:dyDescent="0.2">
      <c r="A17" s="31" t="s">
        <v>31</v>
      </c>
      <c r="B17" s="36">
        <v>2.75806</v>
      </c>
      <c r="C17" s="36">
        <v>0</v>
      </c>
      <c r="D17" s="71">
        <v>4.9772299999999996</v>
      </c>
      <c r="E17" s="36">
        <v>1.9073199999999999</v>
      </c>
      <c r="F17" s="36">
        <v>5.0845099999999999</v>
      </c>
      <c r="G17" s="36">
        <v>3.31691</v>
      </c>
      <c r="H17" s="36">
        <v>35.81738</v>
      </c>
      <c r="I17" s="71">
        <v>0</v>
      </c>
      <c r="J17" s="119"/>
      <c r="K17" s="84">
        <v>53.861409999999999</v>
      </c>
    </row>
    <row r="18" spans="1:11" ht="15.75" hidden="1" customHeight="1" x14ac:dyDescent="0.2">
      <c r="A18" s="33" t="s">
        <v>32</v>
      </c>
      <c r="B18" s="37">
        <v>0</v>
      </c>
      <c r="C18" s="37">
        <v>0</v>
      </c>
      <c r="D18" s="74">
        <v>1.44577</v>
      </c>
      <c r="E18" s="37">
        <v>0</v>
      </c>
      <c r="F18" s="37">
        <v>0.70728999999999997</v>
      </c>
      <c r="G18" s="37">
        <v>0.99980999999999998</v>
      </c>
      <c r="H18" s="37">
        <v>24.72775</v>
      </c>
      <c r="I18" s="74">
        <v>0</v>
      </c>
      <c r="J18" s="119"/>
      <c r="K18" s="80">
        <v>27.88062</v>
      </c>
    </row>
    <row r="19" spans="1:11" ht="15.75" hidden="1" customHeight="1" x14ac:dyDescent="0.2">
      <c r="A19" s="31" t="s">
        <v>33</v>
      </c>
      <c r="B19" s="36">
        <v>0</v>
      </c>
      <c r="C19" s="36">
        <v>0</v>
      </c>
      <c r="D19" s="71">
        <v>1.44577</v>
      </c>
      <c r="E19" s="36">
        <v>0</v>
      </c>
      <c r="F19" s="36">
        <v>0.74846000000000001</v>
      </c>
      <c r="G19" s="36">
        <v>0</v>
      </c>
      <c r="H19" s="36">
        <v>1.7701</v>
      </c>
      <c r="I19" s="71">
        <v>0</v>
      </c>
      <c r="J19" s="119"/>
      <c r="K19" s="89">
        <v>3.9643199999999998</v>
      </c>
    </row>
    <row r="20" spans="1:11" ht="15.75" hidden="1" customHeight="1" x14ac:dyDescent="0.2">
      <c r="A20" s="33" t="s">
        <v>34</v>
      </c>
      <c r="B20" s="37">
        <v>0</v>
      </c>
      <c r="C20" s="37">
        <v>0.99980999999999998</v>
      </c>
      <c r="D20" s="74">
        <v>3.73604</v>
      </c>
      <c r="E20" s="37">
        <v>0</v>
      </c>
      <c r="F20" s="37">
        <v>0.95365999999999995</v>
      </c>
      <c r="G20" s="37">
        <v>0.99980999999999998</v>
      </c>
      <c r="H20" s="37">
        <v>5.4911700000000003</v>
      </c>
      <c r="I20" s="74">
        <v>0</v>
      </c>
      <c r="J20" s="119"/>
      <c r="K20" s="84">
        <v>12.1805</v>
      </c>
    </row>
    <row r="21" spans="1:11" ht="15.75" customHeight="1" x14ac:dyDescent="0.2">
      <c r="A21" s="83" t="s">
        <v>35</v>
      </c>
      <c r="B21" s="84">
        <v>2.75806</v>
      </c>
      <c r="C21" s="84">
        <v>0.99980999999999998</v>
      </c>
      <c r="D21" s="84">
        <v>11.60482</v>
      </c>
      <c r="E21" s="84">
        <v>1.9073199999999999</v>
      </c>
      <c r="F21" s="84">
        <v>7.4939200000000001</v>
      </c>
      <c r="G21" s="84">
        <v>5.3165300000000002</v>
      </c>
      <c r="H21" s="84">
        <v>67.806399999999996</v>
      </c>
      <c r="I21" s="84">
        <v>0</v>
      </c>
      <c r="J21" s="102"/>
      <c r="K21" s="84">
        <v>97.886859999999999</v>
      </c>
    </row>
    <row r="22" spans="1:11" ht="15.75" customHeight="1" x14ac:dyDescent="0.2">
      <c r="A22" s="79" t="s">
        <v>36</v>
      </c>
      <c r="B22" s="80">
        <v>0</v>
      </c>
      <c r="C22" s="80">
        <v>0</v>
      </c>
      <c r="D22" s="80">
        <v>2.4380999999999999</v>
      </c>
      <c r="E22" s="80">
        <v>0.90314000000000005</v>
      </c>
      <c r="F22" s="80">
        <v>0</v>
      </c>
      <c r="G22" s="80">
        <v>0.30748999999999999</v>
      </c>
      <c r="H22" s="80">
        <v>8.5935299999999994</v>
      </c>
      <c r="I22" s="80">
        <v>0</v>
      </c>
      <c r="J22" s="102"/>
      <c r="K22" s="80">
        <v>12.24225</v>
      </c>
    </row>
    <row r="23" spans="1:11" ht="15.75" customHeight="1" x14ac:dyDescent="0.2">
      <c r="A23" s="88" t="s">
        <v>37</v>
      </c>
      <c r="B23" s="89">
        <v>0</v>
      </c>
      <c r="C23" s="89">
        <v>0</v>
      </c>
      <c r="D23" s="89">
        <v>2.3133499999999998</v>
      </c>
      <c r="E23" s="89">
        <v>0</v>
      </c>
      <c r="F23" s="89">
        <v>0.47588999999999998</v>
      </c>
      <c r="G23" s="89">
        <v>0.99980999999999998</v>
      </c>
      <c r="H23" s="89">
        <v>10.037419999999999</v>
      </c>
      <c r="I23" s="89">
        <v>0</v>
      </c>
      <c r="J23" s="102"/>
      <c r="K23" s="89">
        <v>13.82648</v>
      </c>
    </row>
    <row r="24" spans="1:11" ht="15.75" customHeight="1" x14ac:dyDescent="0.2">
      <c r="A24" s="83" t="s">
        <v>38</v>
      </c>
      <c r="B24" s="84">
        <v>2.89777</v>
      </c>
      <c r="C24" s="84">
        <v>0</v>
      </c>
      <c r="D24" s="84">
        <v>1.99963</v>
      </c>
      <c r="E24" s="84">
        <v>1.99963</v>
      </c>
      <c r="F24" s="84">
        <v>0.63056999999999996</v>
      </c>
      <c r="G24" s="84">
        <v>11.12955</v>
      </c>
      <c r="H24" s="84">
        <v>26.743590000000001</v>
      </c>
      <c r="I24" s="84">
        <v>0</v>
      </c>
      <c r="J24" s="102"/>
      <c r="K24" s="84">
        <v>45.400739999999999</v>
      </c>
    </row>
    <row r="25" spans="1:11" ht="15.75" customHeight="1" x14ac:dyDescent="0.2">
      <c r="A25" s="79" t="s">
        <v>39</v>
      </c>
      <c r="B25" s="80">
        <v>2.9277099999999998</v>
      </c>
      <c r="C25" s="80">
        <v>0.99980999999999998</v>
      </c>
      <c r="D25" s="80">
        <v>15.80428</v>
      </c>
      <c r="E25" s="80">
        <v>3.2046399999999999</v>
      </c>
      <c r="F25" s="80">
        <v>5.7219499999999996</v>
      </c>
      <c r="G25" s="80">
        <v>2.0301900000000002</v>
      </c>
      <c r="H25" s="80">
        <v>78.382710000000003</v>
      </c>
      <c r="I25" s="80">
        <v>0</v>
      </c>
      <c r="J25" s="102"/>
      <c r="K25" s="80">
        <v>109.07129</v>
      </c>
    </row>
    <row r="26" spans="1:11" ht="15.75" customHeight="1" x14ac:dyDescent="0.2">
      <c r="A26" s="88" t="s">
        <v>40</v>
      </c>
      <c r="B26" s="89">
        <v>11.64785</v>
      </c>
      <c r="C26" s="89">
        <v>2.8759399999999999</v>
      </c>
      <c r="D26" s="89">
        <v>65.357079999999996</v>
      </c>
      <c r="E26" s="89">
        <v>1.6204099999999999</v>
      </c>
      <c r="F26" s="89">
        <v>32.817309999999999</v>
      </c>
      <c r="G26" s="89">
        <v>4.4913600000000002</v>
      </c>
      <c r="H26" s="89">
        <v>117.42718000000001</v>
      </c>
      <c r="I26" s="89">
        <v>0.99980999999999998</v>
      </c>
      <c r="J26" s="102"/>
      <c r="K26" s="89">
        <v>238.12886</v>
      </c>
    </row>
    <row r="27" spans="1:11" ht="15.75" customHeight="1" x14ac:dyDescent="0.2">
      <c r="A27" s="83" t="s">
        <v>41</v>
      </c>
      <c r="B27" s="84">
        <v>0</v>
      </c>
      <c r="C27" s="84">
        <v>0</v>
      </c>
      <c r="D27" s="84">
        <v>6.5034599999999996</v>
      </c>
      <c r="E27" s="84">
        <v>0</v>
      </c>
      <c r="F27" s="84">
        <v>1.9073199999999999</v>
      </c>
      <c r="G27" s="84">
        <v>2.8971499999999999</v>
      </c>
      <c r="H27" s="84">
        <v>10.434100000000001</v>
      </c>
      <c r="I27" s="84">
        <v>0</v>
      </c>
      <c r="J27" s="102"/>
      <c r="K27" s="84">
        <v>21.74203</v>
      </c>
    </row>
    <row r="28" spans="1:11" ht="15.75" customHeight="1" x14ac:dyDescent="0.2">
      <c r="A28" s="79" t="s">
        <v>42</v>
      </c>
      <c r="B28" s="80">
        <v>4.2955199999999998</v>
      </c>
      <c r="C28" s="80">
        <v>4.4788899999999998</v>
      </c>
      <c r="D28" s="80">
        <v>95.929649999999995</v>
      </c>
      <c r="E28" s="80">
        <v>3.99925</v>
      </c>
      <c r="F28" s="80">
        <v>10.98484</v>
      </c>
      <c r="G28" s="80">
        <v>8.2036999999999995</v>
      </c>
      <c r="H28" s="80">
        <v>162.83602999999999</v>
      </c>
      <c r="I28" s="80">
        <v>0</v>
      </c>
      <c r="J28" s="102"/>
      <c r="K28" s="80">
        <v>291.24119000000002</v>
      </c>
    </row>
    <row r="29" spans="1:11" ht="15.75" customHeight="1" x14ac:dyDescent="0.2">
      <c r="A29" s="88" t="s">
        <v>43</v>
      </c>
      <c r="B29" s="89">
        <v>1.12331</v>
      </c>
      <c r="C29" s="89">
        <v>0</v>
      </c>
      <c r="D29" s="89">
        <v>0.98734</v>
      </c>
      <c r="E29" s="89">
        <v>0</v>
      </c>
      <c r="F29" s="89">
        <v>0.65053000000000005</v>
      </c>
      <c r="G29" s="89">
        <v>0</v>
      </c>
      <c r="H29" s="89">
        <v>0.20458000000000001</v>
      </c>
      <c r="I29" s="89">
        <v>0</v>
      </c>
      <c r="J29" s="102"/>
      <c r="K29" s="89">
        <v>2.96576</v>
      </c>
    </row>
    <row r="30" spans="1:11" ht="15.75" customHeight="1" x14ac:dyDescent="0.2">
      <c r="A30" s="83" t="s">
        <v>44</v>
      </c>
      <c r="B30" s="84">
        <v>9.2789900000000003</v>
      </c>
      <c r="C30" s="84">
        <v>0.99980999999999998</v>
      </c>
      <c r="D30" s="84">
        <v>5.46997</v>
      </c>
      <c r="E30" s="84">
        <v>2.86097</v>
      </c>
      <c r="F30" s="84">
        <v>2.3071199999999998</v>
      </c>
      <c r="G30" s="84">
        <v>9.1286699999999996</v>
      </c>
      <c r="H30" s="84">
        <v>47.544440000000002</v>
      </c>
      <c r="I30" s="84">
        <v>0.99980999999999998</v>
      </c>
      <c r="J30" s="102"/>
      <c r="K30" s="84">
        <v>78.589780000000005</v>
      </c>
    </row>
    <row r="31" spans="1:11" ht="15.75" customHeight="1" x14ac:dyDescent="0.2">
      <c r="A31" s="79" t="s">
        <v>45</v>
      </c>
      <c r="B31" s="80">
        <v>0.99980999999999998</v>
      </c>
      <c r="C31" s="80">
        <v>0</v>
      </c>
      <c r="D31" s="80">
        <v>7.3704200000000002</v>
      </c>
      <c r="E31" s="80">
        <v>1.7183299999999999</v>
      </c>
      <c r="F31" s="80">
        <v>0.16716</v>
      </c>
      <c r="G31" s="80">
        <v>0.99980999999999998</v>
      </c>
      <c r="H31" s="80">
        <v>5.7949200000000003</v>
      </c>
      <c r="I31" s="80">
        <v>0</v>
      </c>
      <c r="J31" s="102"/>
      <c r="K31" s="80">
        <v>17.050460000000001</v>
      </c>
    </row>
    <row r="32" spans="1:11" ht="15.75" customHeight="1" x14ac:dyDescent="0.2">
      <c r="A32" s="88" t="s">
        <v>46</v>
      </c>
      <c r="B32" s="89">
        <v>3.7528800000000002</v>
      </c>
      <c r="C32" s="89">
        <v>2.58779</v>
      </c>
      <c r="D32" s="89">
        <v>16.946300000000001</v>
      </c>
      <c r="E32" s="89">
        <v>4.2144300000000001</v>
      </c>
      <c r="F32" s="89">
        <v>0.99980999999999998</v>
      </c>
      <c r="G32" s="89">
        <v>2.1511900000000002</v>
      </c>
      <c r="H32" s="89">
        <v>25.149380000000001</v>
      </c>
      <c r="I32" s="89">
        <v>0</v>
      </c>
      <c r="J32" s="102"/>
      <c r="K32" s="89">
        <v>55.801780000000001</v>
      </c>
    </row>
    <row r="33" spans="1:22" ht="15.75" customHeight="1" x14ac:dyDescent="0.2">
      <c r="A33" s="83" t="s">
        <v>47</v>
      </c>
      <c r="B33" s="84">
        <v>37.35857</v>
      </c>
      <c r="C33" s="84">
        <v>2.3638699999999999</v>
      </c>
      <c r="D33" s="84">
        <v>137.32926</v>
      </c>
      <c r="E33" s="84">
        <v>11.88673</v>
      </c>
      <c r="F33" s="84">
        <v>25.40448</v>
      </c>
      <c r="G33" s="84">
        <v>13.84395</v>
      </c>
      <c r="H33" s="84">
        <v>102.59153000000001</v>
      </c>
      <c r="I33" s="84">
        <v>2.90713</v>
      </c>
      <c r="J33" s="102"/>
      <c r="K33" s="84">
        <v>333.68552</v>
      </c>
    </row>
    <row r="34" spans="1:22" ht="15.75" customHeight="1" x14ac:dyDescent="0.2">
      <c r="A34" s="79" t="s">
        <v>48</v>
      </c>
      <c r="B34" s="80">
        <v>17.212</v>
      </c>
      <c r="C34" s="80">
        <v>3.9531000000000001</v>
      </c>
      <c r="D34" s="80">
        <v>40.34554</v>
      </c>
      <c r="E34" s="80">
        <v>4.9067499999999997</v>
      </c>
      <c r="F34" s="80">
        <v>9.9675700000000003</v>
      </c>
      <c r="G34" s="80">
        <v>14.64978</v>
      </c>
      <c r="H34" s="80">
        <v>114.36973999999999</v>
      </c>
      <c r="I34" s="80">
        <v>0</v>
      </c>
      <c r="J34" s="102"/>
      <c r="K34" s="80">
        <v>205.80553</v>
      </c>
    </row>
    <row r="35" spans="1:22" ht="15.75" customHeight="1" x14ac:dyDescent="0.2">
      <c r="A35" s="88" t="s">
        <v>49</v>
      </c>
      <c r="B35" s="89">
        <v>11.5518</v>
      </c>
      <c r="C35" s="89">
        <v>0</v>
      </c>
      <c r="D35" s="89">
        <v>17.319279999999999</v>
      </c>
      <c r="E35" s="89">
        <v>4.7682900000000004</v>
      </c>
      <c r="F35" s="89">
        <v>8.9827200000000005</v>
      </c>
      <c r="G35" s="89">
        <v>4.2730600000000001</v>
      </c>
      <c r="H35" s="89">
        <v>98.329700000000003</v>
      </c>
      <c r="I35" s="89">
        <v>0</v>
      </c>
      <c r="J35" s="102"/>
      <c r="K35" s="89">
        <v>145.22485</v>
      </c>
    </row>
    <row r="36" spans="1:22" ht="15.75" customHeight="1" x14ac:dyDescent="0.2">
      <c r="A36" s="83" t="s">
        <v>50</v>
      </c>
      <c r="B36" s="84">
        <v>94.051640000000006</v>
      </c>
      <c r="C36" s="84">
        <v>20.792739999999998</v>
      </c>
      <c r="D36" s="84">
        <v>145.03025</v>
      </c>
      <c r="E36" s="84">
        <v>48.39331</v>
      </c>
      <c r="F36" s="84">
        <v>77.435289999999995</v>
      </c>
      <c r="G36" s="84">
        <v>59.050710000000002</v>
      </c>
      <c r="H36" s="84">
        <v>542.08943999999997</v>
      </c>
      <c r="I36" s="84">
        <v>0.39979999999999999</v>
      </c>
      <c r="J36" s="102"/>
      <c r="K36" s="84">
        <v>988.36586999999997</v>
      </c>
    </row>
    <row r="37" spans="1:22" ht="15.75" customHeight="1" x14ac:dyDescent="0.2">
      <c r="A37" s="79" t="s">
        <v>51</v>
      </c>
      <c r="B37" s="80">
        <v>91.438910000000007</v>
      </c>
      <c r="C37" s="80">
        <v>27.10971</v>
      </c>
      <c r="D37" s="80">
        <v>179.04884000000001</v>
      </c>
      <c r="E37" s="80">
        <v>52.108150000000002</v>
      </c>
      <c r="F37" s="80">
        <v>83.544560000000004</v>
      </c>
      <c r="G37" s="80">
        <v>55.394500000000001</v>
      </c>
      <c r="H37" s="80">
        <v>528.11014999999998</v>
      </c>
      <c r="I37" s="80">
        <v>4.0298100000000003</v>
      </c>
      <c r="J37" s="102"/>
      <c r="K37" s="80">
        <v>1025.1412700000001</v>
      </c>
    </row>
    <row r="38" spans="1:22" ht="15.75" customHeight="1" x14ac:dyDescent="0.2">
      <c r="A38" s="88" t="s">
        <v>52</v>
      </c>
      <c r="B38" s="89">
        <v>27.134039999999999</v>
      </c>
      <c r="C38" s="89">
        <v>4.3529</v>
      </c>
      <c r="D38" s="89">
        <v>54.27805</v>
      </c>
      <c r="E38" s="89">
        <v>16.58267</v>
      </c>
      <c r="F38" s="89">
        <v>41.595460000000003</v>
      </c>
      <c r="G38" s="89">
        <v>20.09169</v>
      </c>
      <c r="H38" s="89">
        <v>101.80877</v>
      </c>
      <c r="I38" s="89">
        <v>0.28566000000000003</v>
      </c>
      <c r="J38" s="102"/>
      <c r="K38" s="89">
        <v>267.12905000000001</v>
      </c>
    </row>
    <row r="39" spans="1:22" ht="15.75" customHeight="1" x14ac:dyDescent="0.2">
      <c r="A39" s="83" t="s">
        <v>53</v>
      </c>
      <c r="B39" s="84">
        <v>6.2570899999999998</v>
      </c>
      <c r="C39" s="84">
        <v>1.9073199999999999</v>
      </c>
      <c r="D39" s="84">
        <v>20.17963</v>
      </c>
      <c r="E39" s="84">
        <v>12.40192</v>
      </c>
      <c r="F39" s="84">
        <v>7.2600300000000004</v>
      </c>
      <c r="G39" s="84">
        <v>15.690759999999999</v>
      </c>
      <c r="H39" s="84">
        <v>72.44059</v>
      </c>
      <c r="I39" s="84">
        <v>0.99980999999999998</v>
      </c>
      <c r="J39" s="102"/>
      <c r="K39" s="84">
        <v>138.13696999999999</v>
      </c>
    </row>
    <row r="40" spans="1:22" ht="15.75" customHeight="1" x14ac:dyDescent="0.2">
      <c r="A40" s="79" t="s">
        <v>54</v>
      </c>
      <c r="B40" s="80">
        <v>26.726749999999999</v>
      </c>
      <c r="C40" s="80">
        <v>1.3677999999999999</v>
      </c>
      <c r="D40" s="80">
        <v>47.813879999999997</v>
      </c>
      <c r="E40" s="80">
        <v>13.542070000000001</v>
      </c>
      <c r="F40" s="80">
        <v>25.650220000000001</v>
      </c>
      <c r="G40" s="80">
        <v>26.989329999999999</v>
      </c>
      <c r="H40" s="80">
        <v>164.42837</v>
      </c>
      <c r="I40" s="80">
        <v>1.4233100000000001</v>
      </c>
      <c r="J40" s="102"/>
      <c r="K40" s="80">
        <v>307.94175000000001</v>
      </c>
    </row>
    <row r="41" spans="1:22" ht="15.75" customHeight="1" x14ac:dyDescent="0.2">
      <c r="A41" s="88" t="s">
        <v>214</v>
      </c>
      <c r="B41" s="89">
        <v>28.61692</v>
      </c>
      <c r="C41" s="89">
        <v>23.965450000000001</v>
      </c>
      <c r="D41" s="89">
        <v>141.33868000000001</v>
      </c>
      <c r="E41" s="89">
        <v>27.28585</v>
      </c>
      <c r="F41" s="89">
        <v>39.55735</v>
      </c>
      <c r="G41" s="89">
        <v>34.494979999999998</v>
      </c>
      <c r="H41" s="89">
        <v>110.85087</v>
      </c>
      <c r="I41" s="89">
        <v>1.9076900000000001</v>
      </c>
      <c r="J41" s="102"/>
      <c r="K41" s="89">
        <v>408.01778000000002</v>
      </c>
    </row>
    <row r="42" spans="1:22" ht="15.75" customHeight="1" x14ac:dyDescent="0.2">
      <c r="A42" s="83" t="s">
        <v>55</v>
      </c>
      <c r="B42" s="84">
        <v>50.31747</v>
      </c>
      <c r="C42" s="84">
        <v>6.1679000000000004</v>
      </c>
      <c r="D42" s="84">
        <v>58.622839999999997</v>
      </c>
      <c r="E42" s="84">
        <v>19.76923</v>
      </c>
      <c r="F42" s="84">
        <v>13.94436</v>
      </c>
      <c r="G42" s="84">
        <v>14.844379999999999</v>
      </c>
      <c r="H42" s="84">
        <v>117.57812</v>
      </c>
      <c r="I42" s="84">
        <v>0</v>
      </c>
      <c r="J42" s="102"/>
      <c r="K42" s="84">
        <v>281.24430999999998</v>
      </c>
    </row>
    <row r="43" spans="1:22" ht="15.75" customHeight="1" x14ac:dyDescent="0.2">
      <c r="A43" s="79" t="s">
        <v>56</v>
      </c>
      <c r="B43" s="80">
        <v>4.4583000000000004</v>
      </c>
      <c r="C43" s="80">
        <v>0.20021</v>
      </c>
      <c r="D43" s="80">
        <v>16.048770000000001</v>
      </c>
      <c r="E43" s="80">
        <v>7.6330099999999996</v>
      </c>
      <c r="F43" s="80">
        <v>7.5082599999999999</v>
      </c>
      <c r="G43" s="80">
        <v>4.5836699999999997</v>
      </c>
      <c r="H43" s="80">
        <v>42.862220000000001</v>
      </c>
      <c r="I43" s="80">
        <v>0</v>
      </c>
      <c r="J43" s="102"/>
      <c r="K43" s="80">
        <v>83.294460000000001</v>
      </c>
    </row>
    <row r="44" spans="1:22" ht="15.75" customHeight="1" x14ac:dyDescent="0.2">
      <c r="A44" s="88" t="s">
        <v>57</v>
      </c>
      <c r="B44" s="89">
        <v>33.209009999999999</v>
      </c>
      <c r="C44" s="89">
        <v>13.05869</v>
      </c>
      <c r="D44" s="89">
        <v>120.17963</v>
      </c>
      <c r="E44" s="89">
        <v>18.216799999999999</v>
      </c>
      <c r="F44" s="89">
        <v>55.291589999999999</v>
      </c>
      <c r="G44" s="89">
        <v>20.127859999999998</v>
      </c>
      <c r="H44" s="89">
        <v>187.83134999999999</v>
      </c>
      <c r="I44" s="89">
        <v>0</v>
      </c>
      <c r="J44" s="102"/>
      <c r="K44" s="89">
        <v>447.91493000000003</v>
      </c>
    </row>
    <row r="45" spans="1:22" ht="15.75" customHeight="1" x14ac:dyDescent="0.2">
      <c r="A45" s="83" t="s">
        <v>58</v>
      </c>
      <c r="B45" s="84">
        <v>33.575130000000001</v>
      </c>
      <c r="C45" s="84">
        <v>9.9207900000000002</v>
      </c>
      <c r="D45" s="84">
        <v>61.493789999999997</v>
      </c>
      <c r="E45" s="84">
        <v>14.18637</v>
      </c>
      <c r="F45" s="84">
        <v>24.802589999999999</v>
      </c>
      <c r="G45" s="84">
        <v>16.093060000000001</v>
      </c>
      <c r="H45" s="84">
        <v>129.8553</v>
      </c>
      <c r="I45" s="84">
        <v>0</v>
      </c>
      <c r="J45" s="102"/>
      <c r="K45" s="84">
        <v>289.92703</v>
      </c>
    </row>
    <row r="46" spans="1:22" ht="15.75" customHeight="1" x14ac:dyDescent="0.2">
      <c r="A46" s="79" t="s">
        <v>59</v>
      </c>
      <c r="B46" s="80">
        <v>72.360129999999998</v>
      </c>
      <c r="C46" s="80">
        <v>17.3567</v>
      </c>
      <c r="D46" s="80">
        <v>175.19927999999999</v>
      </c>
      <c r="E46" s="80">
        <v>52.746209999999998</v>
      </c>
      <c r="F46" s="80">
        <v>98.112020000000001</v>
      </c>
      <c r="G46" s="80">
        <v>84.280550000000005</v>
      </c>
      <c r="H46" s="80">
        <v>818.37710000000004</v>
      </c>
      <c r="I46" s="80">
        <v>8.8218099999999993</v>
      </c>
      <c r="J46" s="102"/>
      <c r="K46" s="80">
        <v>1327.9305199999999</v>
      </c>
    </row>
    <row r="47" spans="1:22" ht="15.75" customHeight="1" x14ac:dyDescent="0.2">
      <c r="A47" s="38"/>
    </row>
    <row r="48" spans="1:22" ht="15.75" customHeight="1" x14ac:dyDescent="0.2">
      <c r="A48" s="86" t="s">
        <v>20</v>
      </c>
      <c r="B48" s="87">
        <f>SUM(B9:B46)-SUM(B17:B20)</f>
        <v>1133.9315799999999</v>
      </c>
      <c r="C48" s="87">
        <f t="shared" ref="C48:I48" si="0">SUM(C9:C46)-SUM(C17:C20)</f>
        <v>260.57803000000001</v>
      </c>
      <c r="D48" s="87">
        <f t="shared" si="0"/>
        <v>2825.5899199999999</v>
      </c>
      <c r="E48" s="87">
        <f t="shared" si="0"/>
        <v>584.86209000000008</v>
      </c>
      <c r="F48" s="87">
        <f t="shared" si="0"/>
        <v>1160.1891600000004</v>
      </c>
      <c r="G48" s="87">
        <f t="shared" si="0"/>
        <v>802.52154000000019</v>
      </c>
      <c r="H48" s="87">
        <f t="shared" si="0"/>
        <v>6503.4592599999987</v>
      </c>
      <c r="I48" s="87">
        <f t="shared" si="0"/>
        <v>41.698119999999996</v>
      </c>
      <c r="J48" s="100"/>
      <c r="K48" s="87">
        <f>SUM(K9:K46)-SUM(K17:K20)</f>
        <v>13329.982489999999</v>
      </c>
      <c r="V48" s="29"/>
    </row>
    <row r="49" spans="1:11" ht="15.75" customHeight="1" x14ac:dyDescent="0.2">
      <c r="B49" s="34"/>
      <c r="C49" s="34"/>
      <c r="D49" s="34"/>
      <c r="E49" s="34"/>
      <c r="F49" s="34"/>
      <c r="G49" s="34"/>
      <c r="H49" s="34"/>
      <c r="I49" s="34"/>
      <c r="K49" s="34"/>
    </row>
    <row r="50" spans="1:11" ht="15.75" customHeight="1" x14ac:dyDescent="0.2">
      <c r="A50" s="88" t="s">
        <v>60</v>
      </c>
      <c r="B50" s="89">
        <v>96.462299999999999</v>
      </c>
      <c r="C50" s="89">
        <v>34.467039999999997</v>
      </c>
      <c r="D50" s="89">
        <v>208.01909000000001</v>
      </c>
      <c r="E50" s="89">
        <v>82.204830000000001</v>
      </c>
      <c r="F50" s="89">
        <v>114.9841</v>
      </c>
      <c r="G50" s="89">
        <v>96.074969999999993</v>
      </c>
      <c r="H50" s="89">
        <v>524.74459000000002</v>
      </c>
      <c r="I50" s="89">
        <v>2.7686600000000001</v>
      </c>
      <c r="J50" s="102"/>
      <c r="K50" s="89">
        <v>1159.7255700000001</v>
      </c>
    </row>
    <row r="51" spans="1:11" ht="15.75" customHeight="1" x14ac:dyDescent="0.2">
      <c r="A51" s="83" t="s">
        <v>61</v>
      </c>
      <c r="B51" s="84">
        <v>370.84949999999998</v>
      </c>
      <c r="C51" s="84">
        <v>64.742720000000006</v>
      </c>
      <c r="D51" s="84">
        <v>987.75649999999996</v>
      </c>
      <c r="E51" s="84">
        <v>141.60918000000001</v>
      </c>
      <c r="F51" s="84">
        <v>376.20407999999998</v>
      </c>
      <c r="G51" s="84">
        <v>238.0222</v>
      </c>
      <c r="H51" s="84">
        <v>1768.3328100000001</v>
      </c>
      <c r="I51" s="84">
        <v>14.223789999999999</v>
      </c>
      <c r="J51" s="102"/>
      <c r="K51" s="84">
        <v>3968.4856199999999</v>
      </c>
    </row>
    <row r="52" spans="1:11" ht="15.75" customHeight="1" x14ac:dyDescent="0.2">
      <c r="A52" s="79" t="s">
        <v>62</v>
      </c>
      <c r="B52" s="80">
        <v>241.38838999999999</v>
      </c>
      <c r="C52" s="80">
        <v>56.208449999999999</v>
      </c>
      <c r="D52" s="80">
        <v>436.02195</v>
      </c>
      <c r="E52" s="80">
        <v>126.75918</v>
      </c>
      <c r="F52" s="80">
        <v>221.5256</v>
      </c>
      <c r="G52" s="80">
        <v>153.45974000000001</v>
      </c>
      <c r="H52" s="80">
        <v>1384.7077899999999</v>
      </c>
      <c r="I52" s="80">
        <v>4.7152700000000003</v>
      </c>
      <c r="J52" s="102"/>
      <c r="K52" s="80">
        <v>2631.6665600000001</v>
      </c>
    </row>
    <row r="53" spans="1:11" s="24" customFormat="1" ht="15" x14ac:dyDescent="0.2">
      <c r="A53" s="27" t="s">
        <v>63</v>
      </c>
      <c r="B53"/>
      <c r="C53"/>
      <c r="D53"/>
      <c r="E53"/>
      <c r="F53" s="53"/>
      <c r="G53"/>
      <c r="H53"/>
      <c r="I53"/>
      <c r="J53" s="1"/>
    </row>
    <row r="54" spans="1:11" s="24" customFormat="1" ht="15" x14ac:dyDescent="0.2">
      <c r="J54" s="60"/>
    </row>
    <row r="55" spans="1:11" s="24" customFormat="1" ht="15" x14ac:dyDescent="0.2">
      <c r="J55" s="60"/>
    </row>
    <row r="58" spans="1:11" s="27" customFormat="1" ht="11.25" x14ac:dyDescent="0.2">
      <c r="J58" s="59"/>
    </row>
    <row r="60" spans="1:11" x14ac:dyDescent="0.2">
      <c r="B60" s="30"/>
      <c r="C60" s="30"/>
      <c r="D60" s="30"/>
      <c r="E60" s="30"/>
      <c r="F60" s="30"/>
      <c r="G60" s="30"/>
    </row>
    <row r="61" spans="1:11" x14ac:dyDescent="0.2">
      <c r="B61" s="30"/>
      <c r="C61" s="30"/>
      <c r="D61" s="30"/>
      <c r="E61" s="30"/>
      <c r="F61" s="30"/>
      <c r="G61" s="30"/>
    </row>
    <row r="62" spans="1:11" x14ac:dyDescent="0.2">
      <c r="B62" s="30"/>
      <c r="C62" s="30"/>
      <c r="D62" s="30"/>
      <c r="E62" s="30"/>
      <c r="F62" s="30"/>
      <c r="G62" s="30"/>
    </row>
    <row r="63" spans="1:11" x14ac:dyDescent="0.2">
      <c r="B63" s="30"/>
      <c r="C63" s="30"/>
      <c r="D63" s="30"/>
      <c r="E63" s="30"/>
      <c r="F63" s="30"/>
      <c r="G63" s="30"/>
    </row>
    <row r="64" spans="1:11" x14ac:dyDescent="0.2">
      <c r="B64" s="30"/>
      <c r="C64" s="30"/>
      <c r="D64" s="30"/>
      <c r="E64" s="30"/>
      <c r="F64" s="30"/>
      <c r="G64" s="30"/>
    </row>
    <row r="65" spans="2:7" x14ac:dyDescent="0.2">
      <c r="B65" s="30"/>
      <c r="C65" s="30"/>
      <c r="D65" s="30"/>
      <c r="E65" s="30"/>
      <c r="F65" s="30"/>
      <c r="G65" s="30"/>
    </row>
    <row r="66" spans="2:7" x14ac:dyDescent="0.2">
      <c r="B66" s="30"/>
      <c r="C66" s="30"/>
      <c r="D66" s="30"/>
      <c r="E66" s="30"/>
      <c r="F66" s="30"/>
      <c r="G66" s="30"/>
    </row>
    <row r="67" spans="2:7" x14ac:dyDescent="0.2">
      <c r="B67" s="30"/>
      <c r="C67" s="30"/>
      <c r="D67" s="30"/>
      <c r="E67" s="30"/>
      <c r="F67" s="30"/>
      <c r="G67" s="30"/>
    </row>
    <row r="68" spans="2:7" x14ac:dyDescent="0.2">
      <c r="B68" s="30"/>
      <c r="C68" s="30"/>
      <c r="D68" s="30"/>
      <c r="E68" s="30"/>
      <c r="F68" s="30"/>
      <c r="G68" s="30"/>
    </row>
    <row r="69" spans="2:7" x14ac:dyDescent="0.2">
      <c r="B69" s="30"/>
      <c r="C69" s="30"/>
      <c r="D69" s="30"/>
      <c r="E69" s="30"/>
      <c r="F69" s="30"/>
      <c r="G69" s="30"/>
    </row>
    <row r="70" spans="2:7" x14ac:dyDescent="0.2">
      <c r="B70" s="30"/>
      <c r="C70" s="30"/>
      <c r="D70" s="30"/>
      <c r="E70" s="30"/>
      <c r="F70" s="30"/>
      <c r="G70" s="30"/>
    </row>
    <row r="71" spans="2:7" x14ac:dyDescent="0.2">
      <c r="B71" s="30"/>
      <c r="C71" s="30"/>
      <c r="D71" s="30"/>
      <c r="E71" s="30"/>
      <c r="F71" s="30"/>
      <c r="G71" s="30"/>
    </row>
    <row r="72" spans="2:7" x14ac:dyDescent="0.2">
      <c r="B72" s="30"/>
      <c r="C72" s="30"/>
      <c r="D72" s="30"/>
      <c r="E72" s="30"/>
      <c r="F72" s="30"/>
      <c r="G72" s="30"/>
    </row>
    <row r="73" spans="2:7" x14ac:dyDescent="0.2">
      <c r="B73" s="30"/>
      <c r="C73" s="30"/>
      <c r="D73" s="30"/>
      <c r="E73" s="30"/>
      <c r="F73" s="30"/>
      <c r="G73" s="30"/>
    </row>
    <row r="74" spans="2:7" x14ac:dyDescent="0.2">
      <c r="B74" s="30"/>
      <c r="C74" s="30"/>
      <c r="D74" s="30"/>
      <c r="E74" s="30"/>
      <c r="F74" s="30"/>
      <c r="G74" s="30"/>
    </row>
    <row r="75" spans="2:7" x14ac:dyDescent="0.2">
      <c r="B75" s="30"/>
      <c r="C75" s="30"/>
      <c r="D75" s="30"/>
      <c r="E75" s="30"/>
      <c r="F75" s="30"/>
      <c r="G75" s="30"/>
    </row>
    <row r="76" spans="2:7" x14ac:dyDescent="0.2">
      <c r="B76" s="30"/>
      <c r="C76" s="30"/>
      <c r="D76" s="30"/>
      <c r="E76" s="30"/>
      <c r="F76" s="30"/>
      <c r="G76" s="30"/>
    </row>
    <row r="77" spans="2:7" x14ac:dyDescent="0.2">
      <c r="B77" s="30"/>
      <c r="C77" s="30"/>
      <c r="D77" s="30"/>
      <c r="E77" s="30"/>
      <c r="F77" s="30"/>
      <c r="G77" s="30"/>
    </row>
    <row r="78" spans="2:7" x14ac:dyDescent="0.2">
      <c r="B78" s="30"/>
      <c r="C78" s="30"/>
      <c r="D78" s="30"/>
      <c r="E78" s="30"/>
      <c r="F78" s="30"/>
      <c r="G78" s="30"/>
    </row>
    <row r="79" spans="2:7" x14ac:dyDescent="0.2">
      <c r="B79" s="30"/>
      <c r="C79" s="30"/>
      <c r="D79" s="30"/>
      <c r="E79" s="30"/>
      <c r="F79" s="30"/>
      <c r="G79" s="30"/>
    </row>
    <row r="80" spans="2:7" x14ac:dyDescent="0.2">
      <c r="B80" s="30"/>
      <c r="C80" s="30"/>
      <c r="D80" s="30"/>
      <c r="E80" s="30"/>
      <c r="F80" s="30"/>
      <c r="G80" s="30"/>
    </row>
    <row r="81" spans="2:7" x14ac:dyDescent="0.2">
      <c r="B81" s="30"/>
      <c r="C81" s="30"/>
      <c r="D81" s="30"/>
      <c r="E81" s="30"/>
      <c r="F81" s="30"/>
      <c r="G81" s="30"/>
    </row>
    <row r="82" spans="2:7" x14ac:dyDescent="0.2">
      <c r="B82" s="30"/>
      <c r="C82" s="30"/>
      <c r="D82" s="30"/>
      <c r="E82" s="30"/>
      <c r="F82" s="30"/>
      <c r="G82" s="30"/>
    </row>
    <row r="83" spans="2:7" x14ac:dyDescent="0.2">
      <c r="B83" s="30"/>
      <c r="C83" s="30"/>
      <c r="D83" s="30"/>
      <c r="E83" s="30"/>
      <c r="F83" s="30"/>
      <c r="G83" s="30"/>
    </row>
    <row r="84" spans="2:7" x14ac:dyDescent="0.2">
      <c r="B84" s="30"/>
      <c r="C84" s="30"/>
      <c r="D84" s="30"/>
      <c r="E84" s="30"/>
      <c r="F84" s="30"/>
      <c r="G84" s="30"/>
    </row>
    <row r="85" spans="2:7" x14ac:dyDescent="0.2">
      <c r="B85" s="30"/>
      <c r="C85" s="30"/>
      <c r="D85" s="30"/>
      <c r="E85" s="30"/>
      <c r="F85" s="30"/>
      <c r="G85" s="30"/>
    </row>
    <row r="86" spans="2:7" x14ac:dyDescent="0.2">
      <c r="B86" s="30"/>
      <c r="C86" s="30"/>
      <c r="D86" s="30"/>
      <c r="E86" s="30"/>
      <c r="F86" s="30"/>
      <c r="G86" s="30"/>
    </row>
    <row r="87" spans="2:7" x14ac:dyDescent="0.2">
      <c r="B87" s="30"/>
      <c r="C87" s="30"/>
      <c r="D87" s="30"/>
      <c r="E87" s="30"/>
      <c r="F87" s="30"/>
      <c r="G87" s="30"/>
    </row>
    <row r="88" spans="2:7" x14ac:dyDescent="0.2">
      <c r="B88" s="30"/>
      <c r="C88" s="30"/>
      <c r="D88" s="30"/>
      <c r="E88" s="30"/>
      <c r="F88" s="30"/>
      <c r="G88" s="30"/>
    </row>
    <row r="89" spans="2:7" x14ac:dyDescent="0.2">
      <c r="B89" s="30"/>
      <c r="C89" s="30"/>
      <c r="D89" s="30"/>
      <c r="E89" s="30"/>
      <c r="F89" s="30"/>
      <c r="G89" s="30"/>
    </row>
    <row r="90" spans="2:7" x14ac:dyDescent="0.2">
      <c r="B90" s="30"/>
      <c r="C90" s="30"/>
      <c r="D90" s="30"/>
      <c r="E90" s="30"/>
      <c r="F90" s="30"/>
      <c r="G90" s="30"/>
    </row>
    <row r="91" spans="2:7" x14ac:dyDescent="0.2">
      <c r="B91" s="30"/>
      <c r="C91" s="30"/>
      <c r="D91" s="30"/>
      <c r="E91" s="30"/>
      <c r="F91" s="30"/>
      <c r="G91" s="30"/>
    </row>
    <row r="92" spans="2:7" x14ac:dyDescent="0.2">
      <c r="B92" s="30"/>
      <c r="C92" s="30"/>
      <c r="D92" s="30"/>
      <c r="E92" s="30"/>
      <c r="F92" s="30"/>
      <c r="G92" s="30"/>
    </row>
    <row r="93" spans="2:7" x14ac:dyDescent="0.2">
      <c r="B93" s="30"/>
      <c r="C93" s="30"/>
      <c r="D93" s="30"/>
      <c r="E93" s="30"/>
      <c r="F93" s="30"/>
      <c r="G93" s="30"/>
    </row>
    <row r="94" spans="2:7" x14ac:dyDescent="0.2">
      <c r="B94" s="30"/>
      <c r="C94" s="30"/>
      <c r="D94" s="30"/>
      <c r="E94" s="30"/>
      <c r="F94" s="30"/>
      <c r="G94" s="30"/>
    </row>
    <row r="95" spans="2:7" x14ac:dyDescent="0.2">
      <c r="B95" s="30"/>
      <c r="C95" s="30"/>
      <c r="D95" s="30"/>
      <c r="E95" s="30"/>
      <c r="F95" s="30"/>
      <c r="G95" s="30"/>
    </row>
    <row r="96" spans="2:7" x14ac:dyDescent="0.2">
      <c r="B96" s="30"/>
      <c r="C96" s="30"/>
      <c r="D96" s="30"/>
      <c r="E96" s="30"/>
      <c r="F96" s="30"/>
      <c r="G96" s="30"/>
    </row>
    <row r="97" spans="2:10" x14ac:dyDescent="0.2">
      <c r="B97" s="30"/>
      <c r="C97" s="30"/>
      <c r="D97" s="30"/>
      <c r="E97" s="30"/>
      <c r="F97" s="30"/>
      <c r="G97" s="30"/>
    </row>
    <row r="98" spans="2:10" x14ac:dyDescent="0.2">
      <c r="B98" s="30"/>
      <c r="C98" s="30"/>
      <c r="D98" s="30"/>
      <c r="E98" s="30"/>
      <c r="F98" s="30"/>
      <c r="G98" s="30"/>
    </row>
    <row r="105" spans="2:10" s="24" customFormat="1" ht="15" x14ac:dyDescent="0.2">
      <c r="J105" s="60"/>
    </row>
    <row r="106" spans="2:10" s="24" customFormat="1" ht="15" x14ac:dyDescent="0.2">
      <c r="J106" s="60"/>
    </row>
    <row r="107" spans="2:10" s="24" customFormat="1" ht="15" x14ac:dyDescent="0.2">
      <c r="J107" s="60"/>
    </row>
    <row r="110" spans="2:10" s="27" customFormat="1" ht="11.25" x14ac:dyDescent="0.2">
      <c r="J110" s="59"/>
    </row>
    <row r="112" spans="2:10" x14ac:dyDescent="0.2">
      <c r="B112" s="30"/>
      <c r="C112" s="30"/>
      <c r="D112" s="30"/>
      <c r="E112" s="30"/>
      <c r="F112" s="30"/>
    </row>
    <row r="113" spans="2:6" x14ac:dyDescent="0.2">
      <c r="B113" s="30"/>
      <c r="C113" s="30"/>
      <c r="D113" s="30"/>
      <c r="E113" s="30"/>
      <c r="F113" s="30"/>
    </row>
    <row r="114" spans="2:6" x14ac:dyDescent="0.2">
      <c r="B114" s="30"/>
      <c r="C114" s="30"/>
      <c r="D114" s="30"/>
      <c r="E114" s="30"/>
      <c r="F114" s="30"/>
    </row>
    <row r="115" spans="2:6" x14ac:dyDescent="0.2">
      <c r="B115" s="30"/>
      <c r="C115" s="30"/>
      <c r="D115" s="30"/>
      <c r="E115" s="30"/>
      <c r="F115" s="30"/>
    </row>
    <row r="116" spans="2:6" x14ac:dyDescent="0.2">
      <c r="B116" s="30"/>
      <c r="C116" s="30"/>
      <c r="D116" s="30"/>
      <c r="E116" s="30"/>
      <c r="F116" s="30"/>
    </row>
    <row r="117" spans="2:6" x14ac:dyDescent="0.2">
      <c r="B117" s="30"/>
      <c r="C117" s="30"/>
      <c r="D117" s="30"/>
      <c r="E117" s="30"/>
      <c r="F117" s="30"/>
    </row>
    <row r="118" spans="2:6" x14ac:dyDescent="0.2">
      <c r="B118" s="30"/>
      <c r="C118" s="30"/>
      <c r="D118" s="30"/>
      <c r="E118" s="30"/>
      <c r="F118" s="30"/>
    </row>
    <row r="119" spans="2:6" x14ac:dyDescent="0.2">
      <c r="B119" s="30"/>
      <c r="C119" s="30"/>
      <c r="D119" s="30"/>
      <c r="E119" s="30"/>
      <c r="F119" s="30"/>
    </row>
    <row r="120" spans="2:6" x14ac:dyDescent="0.2">
      <c r="B120" s="30"/>
      <c r="C120" s="30"/>
      <c r="D120" s="30"/>
      <c r="E120" s="30"/>
      <c r="F120" s="30"/>
    </row>
    <row r="121" spans="2:6" x14ac:dyDescent="0.2">
      <c r="B121" s="30"/>
      <c r="C121" s="30"/>
      <c r="D121" s="30"/>
      <c r="E121" s="30"/>
      <c r="F121" s="30"/>
    </row>
    <row r="122" spans="2:6" x14ac:dyDescent="0.2">
      <c r="B122" s="30"/>
      <c r="C122" s="30"/>
      <c r="D122" s="30"/>
      <c r="E122" s="30"/>
      <c r="F122" s="30"/>
    </row>
    <row r="123" spans="2:6" x14ac:dyDescent="0.2">
      <c r="B123" s="30"/>
      <c r="C123" s="30"/>
      <c r="D123" s="30"/>
      <c r="E123" s="30"/>
      <c r="F123" s="30"/>
    </row>
    <row r="124" spans="2:6" x14ac:dyDescent="0.2">
      <c r="B124" s="30"/>
      <c r="C124" s="30"/>
      <c r="D124" s="30"/>
      <c r="E124" s="30"/>
      <c r="F124" s="30"/>
    </row>
    <row r="125" spans="2:6" x14ac:dyDescent="0.2">
      <c r="B125" s="30"/>
      <c r="C125" s="30"/>
      <c r="D125" s="30"/>
      <c r="E125" s="30"/>
      <c r="F125" s="30"/>
    </row>
    <row r="126" spans="2:6" x14ac:dyDescent="0.2">
      <c r="B126" s="30"/>
      <c r="C126" s="30"/>
      <c r="D126" s="30"/>
      <c r="E126" s="30"/>
      <c r="F126" s="30"/>
    </row>
    <row r="127" spans="2:6" x14ac:dyDescent="0.2">
      <c r="B127" s="30"/>
      <c r="C127" s="30"/>
      <c r="D127" s="30"/>
      <c r="E127" s="30"/>
      <c r="F127" s="30"/>
    </row>
    <row r="128" spans="2:6" x14ac:dyDescent="0.2">
      <c r="B128" s="30"/>
      <c r="C128" s="30"/>
      <c r="D128" s="30"/>
      <c r="E128" s="30"/>
      <c r="F128" s="30"/>
    </row>
    <row r="129" spans="2:6" x14ac:dyDescent="0.2">
      <c r="B129" s="30"/>
      <c r="C129" s="30"/>
      <c r="D129" s="30"/>
      <c r="E129" s="30"/>
      <c r="F129" s="30"/>
    </row>
    <row r="130" spans="2:6" x14ac:dyDescent="0.2">
      <c r="B130" s="30"/>
      <c r="C130" s="30"/>
      <c r="D130" s="30"/>
      <c r="E130" s="30"/>
      <c r="F130" s="30"/>
    </row>
    <row r="131" spans="2:6" x14ac:dyDescent="0.2">
      <c r="B131" s="30"/>
      <c r="C131" s="30"/>
      <c r="D131" s="30"/>
      <c r="E131" s="30"/>
      <c r="F131" s="30"/>
    </row>
    <row r="132" spans="2:6" x14ac:dyDescent="0.2">
      <c r="B132" s="30"/>
      <c r="C132" s="30"/>
      <c r="D132" s="30"/>
      <c r="E132" s="30"/>
      <c r="F132" s="30"/>
    </row>
    <row r="133" spans="2:6" x14ac:dyDescent="0.2">
      <c r="B133" s="30"/>
      <c r="C133" s="30"/>
      <c r="D133" s="30"/>
      <c r="E133" s="30"/>
      <c r="F133" s="30"/>
    </row>
    <row r="134" spans="2:6" x14ac:dyDescent="0.2">
      <c r="B134" s="30"/>
      <c r="C134" s="30"/>
      <c r="D134" s="30"/>
      <c r="E134" s="30"/>
      <c r="F134" s="30"/>
    </row>
    <row r="135" spans="2:6" x14ac:dyDescent="0.2">
      <c r="B135" s="30"/>
      <c r="C135" s="30"/>
      <c r="D135" s="30"/>
      <c r="E135" s="30"/>
      <c r="F135" s="30"/>
    </row>
    <row r="136" spans="2:6" x14ac:dyDescent="0.2">
      <c r="B136" s="30"/>
      <c r="C136" s="30"/>
      <c r="D136" s="30"/>
      <c r="E136" s="30"/>
      <c r="F136" s="30"/>
    </row>
    <row r="137" spans="2:6" x14ac:dyDescent="0.2">
      <c r="B137" s="30"/>
      <c r="C137" s="30"/>
      <c r="D137" s="30"/>
      <c r="E137" s="30"/>
      <c r="F137" s="30"/>
    </row>
    <row r="138" spans="2:6" x14ac:dyDescent="0.2">
      <c r="B138" s="30"/>
      <c r="C138" s="30"/>
      <c r="D138" s="30"/>
      <c r="E138" s="30"/>
      <c r="F138" s="30"/>
    </row>
    <row r="139" spans="2:6" x14ac:dyDescent="0.2">
      <c r="B139" s="30"/>
      <c r="C139" s="30"/>
      <c r="D139" s="30"/>
      <c r="E139" s="30"/>
      <c r="F139" s="30"/>
    </row>
    <row r="140" spans="2:6" x14ac:dyDescent="0.2">
      <c r="B140" s="30"/>
      <c r="C140" s="30"/>
      <c r="D140" s="30"/>
      <c r="E140" s="30"/>
      <c r="F140" s="30"/>
    </row>
    <row r="141" spans="2:6" x14ac:dyDescent="0.2">
      <c r="B141" s="30"/>
      <c r="C141" s="30"/>
      <c r="D141" s="30"/>
      <c r="E141" s="30"/>
      <c r="F141" s="30"/>
    </row>
    <row r="142" spans="2:6" x14ac:dyDescent="0.2">
      <c r="B142" s="30"/>
      <c r="C142" s="30"/>
      <c r="D142" s="30"/>
      <c r="E142" s="30"/>
      <c r="F142" s="30"/>
    </row>
    <row r="143" spans="2:6" x14ac:dyDescent="0.2">
      <c r="B143" s="30"/>
      <c r="C143" s="30"/>
      <c r="D143" s="30"/>
      <c r="E143" s="30"/>
      <c r="F143" s="30"/>
    </row>
    <row r="144" spans="2:6" x14ac:dyDescent="0.2">
      <c r="B144" s="30"/>
      <c r="C144" s="30"/>
      <c r="D144" s="30"/>
      <c r="E144" s="30"/>
      <c r="F144" s="30"/>
    </row>
    <row r="145" spans="2:10" x14ac:dyDescent="0.2">
      <c r="B145" s="30"/>
      <c r="C145" s="30"/>
      <c r="D145" s="30"/>
      <c r="E145" s="30"/>
      <c r="F145" s="30"/>
    </row>
    <row r="146" spans="2:10" x14ac:dyDescent="0.2">
      <c r="B146" s="30"/>
      <c r="C146" s="30"/>
      <c r="D146" s="30"/>
      <c r="E146" s="30"/>
      <c r="F146" s="30"/>
    </row>
    <row r="147" spans="2:10" x14ac:dyDescent="0.2">
      <c r="B147" s="30"/>
      <c r="C147" s="30"/>
      <c r="D147" s="30"/>
      <c r="E147" s="30"/>
      <c r="F147" s="30"/>
    </row>
    <row r="148" spans="2:10" x14ac:dyDescent="0.2">
      <c r="B148" s="30"/>
      <c r="C148" s="30"/>
      <c r="D148" s="30"/>
      <c r="E148" s="30"/>
      <c r="F148" s="30"/>
    </row>
    <row r="149" spans="2:10" x14ac:dyDescent="0.2">
      <c r="B149" s="30"/>
      <c r="C149" s="30"/>
      <c r="D149" s="30"/>
      <c r="E149" s="30"/>
      <c r="F149" s="30"/>
    </row>
    <row r="150" spans="2:10" x14ac:dyDescent="0.2">
      <c r="B150" s="30"/>
      <c r="C150" s="30"/>
      <c r="D150" s="30"/>
      <c r="E150" s="30"/>
      <c r="F150" s="30"/>
    </row>
    <row r="157" spans="2:10" s="24" customFormat="1" ht="15" x14ac:dyDescent="0.2">
      <c r="J157" s="60"/>
    </row>
    <row r="158" spans="2:10" s="24" customFormat="1" ht="15" x14ac:dyDescent="0.2">
      <c r="J158" s="60"/>
    </row>
    <row r="159" spans="2:10" s="24" customFormat="1" ht="15" x14ac:dyDescent="0.2">
      <c r="J159" s="60"/>
    </row>
    <row r="162" spans="2:10" s="27" customFormat="1" ht="11.25" x14ac:dyDescent="0.2">
      <c r="J162" s="59"/>
    </row>
    <row r="164" spans="2:10" x14ac:dyDescent="0.2">
      <c r="B164" s="30"/>
      <c r="C164" s="30"/>
      <c r="D164" s="30"/>
      <c r="E164" s="30"/>
      <c r="F164" s="30"/>
    </row>
    <row r="165" spans="2:10" x14ac:dyDescent="0.2">
      <c r="B165" s="30"/>
      <c r="C165" s="30"/>
      <c r="D165" s="30"/>
      <c r="E165" s="30"/>
      <c r="F165" s="30"/>
    </row>
    <row r="166" spans="2:10" x14ac:dyDescent="0.2">
      <c r="B166" s="30"/>
      <c r="C166" s="30"/>
      <c r="D166" s="30"/>
      <c r="E166" s="30"/>
      <c r="F166" s="30"/>
    </row>
    <row r="167" spans="2:10" x14ac:dyDescent="0.2">
      <c r="B167" s="30"/>
      <c r="C167" s="30"/>
      <c r="D167" s="30"/>
      <c r="E167" s="30"/>
      <c r="F167" s="30"/>
    </row>
    <row r="168" spans="2:10" x14ac:dyDescent="0.2">
      <c r="B168" s="30"/>
      <c r="C168" s="30"/>
      <c r="D168" s="30"/>
      <c r="E168" s="30"/>
      <c r="F168" s="30"/>
    </row>
    <row r="169" spans="2:10" x14ac:dyDescent="0.2">
      <c r="B169" s="30"/>
      <c r="C169" s="30"/>
      <c r="D169" s="30"/>
      <c r="E169" s="30"/>
      <c r="F169" s="30"/>
    </row>
    <row r="170" spans="2:10" x14ac:dyDescent="0.2">
      <c r="B170" s="30"/>
      <c r="C170" s="30"/>
      <c r="D170" s="30"/>
      <c r="E170" s="30"/>
      <c r="F170" s="30"/>
    </row>
    <row r="171" spans="2:10" x14ac:dyDescent="0.2">
      <c r="B171" s="30"/>
      <c r="C171" s="30"/>
      <c r="D171" s="30"/>
      <c r="E171" s="30"/>
      <c r="F171" s="30"/>
    </row>
    <row r="172" spans="2:10" x14ac:dyDescent="0.2">
      <c r="B172" s="30"/>
      <c r="C172" s="30"/>
      <c r="D172" s="30"/>
      <c r="E172" s="30"/>
      <c r="F172" s="30"/>
    </row>
    <row r="173" spans="2:10" x14ac:dyDescent="0.2">
      <c r="B173" s="30"/>
      <c r="C173" s="30"/>
      <c r="D173" s="30"/>
      <c r="E173" s="30"/>
      <c r="F173" s="30"/>
    </row>
    <row r="174" spans="2:10" x14ac:dyDescent="0.2">
      <c r="B174" s="30"/>
      <c r="C174" s="30"/>
      <c r="D174" s="30"/>
      <c r="E174" s="30"/>
      <c r="F174" s="30"/>
    </row>
    <row r="175" spans="2:10" x14ac:dyDescent="0.2">
      <c r="B175" s="30"/>
      <c r="C175" s="30"/>
      <c r="D175" s="30"/>
      <c r="E175" s="30"/>
      <c r="F175" s="30"/>
    </row>
    <row r="176" spans="2:10" x14ac:dyDescent="0.2">
      <c r="B176" s="30"/>
      <c r="C176" s="30"/>
      <c r="D176" s="30"/>
      <c r="E176" s="30"/>
      <c r="F176" s="30"/>
    </row>
    <row r="177" spans="2:6" x14ac:dyDescent="0.2">
      <c r="B177" s="30"/>
      <c r="C177" s="30"/>
      <c r="D177" s="30"/>
      <c r="E177" s="30"/>
      <c r="F177" s="30"/>
    </row>
    <row r="178" spans="2:6" x14ac:dyDescent="0.2">
      <c r="B178" s="30"/>
      <c r="C178" s="30"/>
      <c r="D178" s="30"/>
      <c r="E178" s="30"/>
      <c r="F178" s="30"/>
    </row>
    <row r="179" spans="2:6" x14ac:dyDescent="0.2">
      <c r="B179" s="30"/>
      <c r="C179" s="30"/>
      <c r="D179" s="30"/>
      <c r="E179" s="30"/>
      <c r="F179" s="30"/>
    </row>
    <row r="180" spans="2:6" x14ac:dyDescent="0.2">
      <c r="B180" s="30"/>
      <c r="C180" s="30"/>
      <c r="D180" s="30"/>
      <c r="E180" s="30"/>
      <c r="F180" s="30"/>
    </row>
    <row r="181" spans="2:6" x14ac:dyDescent="0.2">
      <c r="B181" s="30"/>
      <c r="C181" s="30"/>
      <c r="D181" s="30"/>
      <c r="E181" s="30"/>
      <c r="F181" s="30"/>
    </row>
    <row r="182" spans="2:6" x14ac:dyDescent="0.2">
      <c r="B182" s="30"/>
      <c r="C182" s="30"/>
      <c r="D182" s="30"/>
      <c r="E182" s="30"/>
      <c r="F182" s="30"/>
    </row>
    <row r="183" spans="2:6" x14ac:dyDescent="0.2">
      <c r="B183" s="30"/>
      <c r="C183" s="30"/>
      <c r="D183" s="30"/>
      <c r="E183" s="30"/>
      <c r="F183" s="30"/>
    </row>
    <row r="184" spans="2:6" x14ac:dyDescent="0.2">
      <c r="B184" s="30"/>
      <c r="C184" s="30"/>
      <c r="D184" s="30"/>
      <c r="E184" s="30"/>
      <c r="F184" s="30"/>
    </row>
    <row r="185" spans="2:6" x14ac:dyDescent="0.2">
      <c r="B185" s="30"/>
      <c r="C185" s="30"/>
      <c r="D185" s="30"/>
      <c r="E185" s="30"/>
      <c r="F185" s="30"/>
    </row>
    <row r="186" spans="2:6" x14ac:dyDescent="0.2">
      <c r="B186" s="30"/>
      <c r="C186" s="30"/>
      <c r="D186" s="30"/>
      <c r="E186" s="30"/>
      <c r="F186" s="30"/>
    </row>
    <row r="187" spans="2:6" x14ac:dyDescent="0.2">
      <c r="B187" s="30"/>
      <c r="C187" s="30"/>
      <c r="D187" s="30"/>
      <c r="E187" s="30"/>
      <c r="F187" s="30"/>
    </row>
    <row r="188" spans="2:6" x14ac:dyDescent="0.2">
      <c r="B188" s="30"/>
      <c r="C188" s="30"/>
      <c r="D188" s="30"/>
      <c r="E188" s="30"/>
      <c r="F188" s="30"/>
    </row>
    <row r="189" spans="2:6" x14ac:dyDescent="0.2">
      <c r="B189" s="30"/>
      <c r="C189" s="30"/>
      <c r="D189" s="30"/>
      <c r="E189" s="30"/>
      <c r="F189" s="30"/>
    </row>
    <row r="190" spans="2:6" x14ac:dyDescent="0.2">
      <c r="B190" s="30"/>
      <c r="C190" s="30"/>
      <c r="D190" s="30"/>
      <c r="E190" s="30"/>
      <c r="F190" s="30"/>
    </row>
    <row r="191" spans="2:6" x14ac:dyDescent="0.2">
      <c r="B191" s="30"/>
      <c r="C191" s="30"/>
      <c r="D191" s="30"/>
      <c r="E191" s="30"/>
      <c r="F191" s="30"/>
    </row>
    <row r="192" spans="2:6" x14ac:dyDescent="0.2">
      <c r="B192" s="30"/>
      <c r="C192" s="30"/>
      <c r="D192" s="30"/>
      <c r="E192" s="30"/>
      <c r="F192" s="30"/>
    </row>
    <row r="193" spans="2:6" x14ac:dyDescent="0.2">
      <c r="B193" s="30"/>
      <c r="C193" s="30"/>
      <c r="D193" s="30"/>
      <c r="E193" s="30"/>
      <c r="F193" s="30"/>
    </row>
    <row r="194" spans="2:6" x14ac:dyDescent="0.2">
      <c r="B194" s="30"/>
      <c r="C194" s="30"/>
      <c r="D194" s="30"/>
      <c r="E194" s="30"/>
      <c r="F194" s="30"/>
    </row>
    <row r="195" spans="2:6" x14ac:dyDescent="0.2">
      <c r="B195" s="30"/>
      <c r="C195" s="30"/>
      <c r="D195" s="30"/>
      <c r="E195" s="30"/>
      <c r="F195" s="30"/>
    </row>
    <row r="196" spans="2:6" x14ac:dyDescent="0.2">
      <c r="B196" s="30"/>
      <c r="C196" s="30"/>
      <c r="D196" s="30"/>
      <c r="E196" s="30"/>
      <c r="F196" s="30"/>
    </row>
    <row r="197" spans="2:6" x14ac:dyDescent="0.2">
      <c r="B197" s="30"/>
      <c r="C197" s="30"/>
      <c r="D197" s="30"/>
      <c r="E197" s="30"/>
      <c r="F197" s="30"/>
    </row>
    <row r="198" spans="2:6" x14ac:dyDescent="0.2">
      <c r="B198" s="30"/>
      <c r="C198" s="30"/>
      <c r="D198" s="30"/>
      <c r="E198" s="30"/>
      <c r="F198" s="30"/>
    </row>
    <row r="199" spans="2:6" x14ac:dyDescent="0.2">
      <c r="B199" s="30"/>
      <c r="C199" s="30"/>
      <c r="D199" s="30"/>
      <c r="E199" s="30"/>
      <c r="F199" s="30"/>
    </row>
    <row r="200" spans="2:6" x14ac:dyDescent="0.2">
      <c r="B200" s="30"/>
      <c r="C200" s="30"/>
      <c r="D200" s="30"/>
      <c r="E200" s="30"/>
      <c r="F200" s="30"/>
    </row>
    <row r="201" spans="2:6" x14ac:dyDescent="0.2">
      <c r="B201" s="30"/>
      <c r="C201" s="30"/>
      <c r="D201" s="30"/>
      <c r="E201" s="30"/>
      <c r="F201" s="30"/>
    </row>
    <row r="202" spans="2:6" x14ac:dyDescent="0.2">
      <c r="B202" s="30"/>
      <c r="C202" s="30"/>
      <c r="D202" s="30"/>
      <c r="E202" s="30"/>
      <c r="F202" s="30"/>
    </row>
    <row r="209" spans="2:10" s="24" customFormat="1" ht="15" x14ac:dyDescent="0.2">
      <c r="J209" s="60"/>
    </row>
    <row r="210" spans="2:10" s="24" customFormat="1" ht="15" x14ac:dyDescent="0.2">
      <c r="J210" s="60"/>
    </row>
    <row r="211" spans="2:10" s="24" customFormat="1" ht="15" x14ac:dyDescent="0.2">
      <c r="J211" s="60"/>
    </row>
    <row r="214" spans="2:10" s="27" customFormat="1" ht="11.25" x14ac:dyDescent="0.2">
      <c r="J214" s="59"/>
    </row>
    <row r="217" spans="2:10" x14ac:dyDescent="0.2">
      <c r="B217" s="30"/>
      <c r="C217" s="30"/>
      <c r="D217" s="30"/>
      <c r="E217" s="30"/>
      <c r="F217" s="30"/>
    </row>
    <row r="218" spans="2:10" x14ac:dyDescent="0.2">
      <c r="B218" s="30"/>
      <c r="C218" s="30"/>
      <c r="D218" s="30"/>
      <c r="E218" s="30"/>
      <c r="F218" s="30"/>
    </row>
    <row r="219" spans="2:10" x14ac:dyDescent="0.2">
      <c r="B219" s="30"/>
      <c r="C219" s="30"/>
      <c r="D219" s="30"/>
      <c r="E219" s="30"/>
      <c r="F219" s="30"/>
    </row>
    <row r="220" spans="2:10" x14ac:dyDescent="0.2">
      <c r="B220" s="30"/>
      <c r="C220" s="30"/>
      <c r="D220" s="30"/>
      <c r="E220" s="30"/>
      <c r="F220" s="30"/>
    </row>
    <row r="221" spans="2:10" x14ac:dyDescent="0.2">
      <c r="B221" s="30"/>
      <c r="C221" s="30"/>
      <c r="D221" s="30"/>
      <c r="E221" s="30"/>
      <c r="F221" s="30"/>
    </row>
    <row r="222" spans="2:10" x14ac:dyDescent="0.2">
      <c r="B222" s="30"/>
      <c r="C222" s="30"/>
      <c r="D222" s="30"/>
      <c r="E222" s="30"/>
      <c r="F222" s="30"/>
    </row>
    <row r="223" spans="2:10" x14ac:dyDescent="0.2">
      <c r="B223" s="30"/>
      <c r="C223" s="30"/>
      <c r="D223" s="30"/>
      <c r="E223" s="30"/>
      <c r="F223" s="30"/>
    </row>
    <row r="224" spans="2:10" x14ac:dyDescent="0.2">
      <c r="B224" s="30"/>
      <c r="C224" s="30"/>
      <c r="D224" s="30"/>
      <c r="E224" s="30"/>
      <c r="F224" s="30"/>
    </row>
    <row r="225" spans="2:6" x14ac:dyDescent="0.2">
      <c r="B225" s="30"/>
      <c r="C225" s="30"/>
      <c r="D225" s="30"/>
      <c r="E225" s="30"/>
      <c r="F225" s="30"/>
    </row>
    <row r="226" spans="2:6" x14ac:dyDescent="0.2">
      <c r="B226" s="30"/>
      <c r="C226" s="30"/>
      <c r="D226" s="30"/>
      <c r="E226" s="30"/>
      <c r="F226" s="30"/>
    </row>
    <row r="227" spans="2:6" x14ac:dyDescent="0.2">
      <c r="B227" s="30"/>
      <c r="C227" s="30"/>
      <c r="D227" s="30"/>
      <c r="E227" s="30"/>
      <c r="F227" s="30"/>
    </row>
    <row r="228" spans="2:6" x14ac:dyDescent="0.2">
      <c r="B228" s="30"/>
      <c r="C228" s="30"/>
      <c r="D228" s="30"/>
      <c r="E228" s="30"/>
      <c r="F228" s="30"/>
    </row>
    <row r="229" spans="2:6" x14ac:dyDescent="0.2">
      <c r="B229" s="30"/>
      <c r="C229" s="30"/>
      <c r="D229" s="30"/>
      <c r="E229" s="30"/>
      <c r="F229" s="30"/>
    </row>
    <row r="230" spans="2:6" x14ac:dyDescent="0.2">
      <c r="B230" s="30"/>
      <c r="C230" s="30"/>
      <c r="D230" s="30"/>
      <c r="E230" s="30"/>
      <c r="F230" s="30"/>
    </row>
    <row r="231" spans="2:6" x14ac:dyDescent="0.2">
      <c r="B231" s="30"/>
      <c r="C231" s="30"/>
      <c r="D231" s="30"/>
      <c r="E231" s="30"/>
      <c r="F231" s="30"/>
    </row>
    <row r="232" spans="2:6" x14ac:dyDescent="0.2">
      <c r="B232" s="30"/>
      <c r="C232" s="30"/>
      <c r="D232" s="30"/>
      <c r="E232" s="30"/>
      <c r="F232" s="30"/>
    </row>
    <row r="233" spans="2:6" x14ac:dyDescent="0.2">
      <c r="B233" s="30"/>
      <c r="C233" s="30"/>
      <c r="D233" s="30"/>
      <c r="E233" s="30"/>
      <c r="F233" s="30"/>
    </row>
    <row r="234" spans="2:6" x14ac:dyDescent="0.2">
      <c r="B234" s="30"/>
      <c r="C234" s="30"/>
      <c r="D234" s="30"/>
      <c r="E234" s="30"/>
      <c r="F234" s="30"/>
    </row>
    <row r="235" spans="2:6" x14ac:dyDescent="0.2">
      <c r="B235" s="30"/>
      <c r="C235" s="30"/>
      <c r="D235" s="30"/>
      <c r="E235" s="30"/>
      <c r="F235" s="30"/>
    </row>
    <row r="236" spans="2:6" x14ac:dyDescent="0.2">
      <c r="B236" s="30"/>
      <c r="C236" s="30"/>
      <c r="D236" s="30"/>
      <c r="E236" s="30"/>
      <c r="F236" s="30"/>
    </row>
    <row r="237" spans="2:6" x14ac:dyDescent="0.2">
      <c r="B237" s="30"/>
      <c r="C237" s="30"/>
      <c r="D237" s="30"/>
      <c r="E237" s="30"/>
      <c r="F237" s="30"/>
    </row>
    <row r="238" spans="2:6" x14ac:dyDescent="0.2">
      <c r="B238" s="30"/>
      <c r="C238" s="30"/>
      <c r="D238" s="30"/>
      <c r="E238" s="30"/>
      <c r="F238" s="30"/>
    </row>
    <row r="239" spans="2:6" x14ac:dyDescent="0.2">
      <c r="B239" s="30"/>
      <c r="C239" s="30"/>
      <c r="D239" s="30"/>
      <c r="E239" s="30"/>
      <c r="F239" s="30"/>
    </row>
    <row r="240" spans="2:6" x14ac:dyDescent="0.2">
      <c r="B240" s="30"/>
      <c r="C240" s="30"/>
      <c r="D240" s="30"/>
      <c r="E240" s="30"/>
      <c r="F240" s="30"/>
    </row>
    <row r="241" spans="2:6" x14ac:dyDescent="0.2">
      <c r="B241" s="30"/>
      <c r="C241" s="30"/>
      <c r="D241" s="30"/>
      <c r="E241" s="30"/>
      <c r="F241" s="30"/>
    </row>
    <row r="242" spans="2:6" x14ac:dyDescent="0.2">
      <c r="B242" s="30"/>
      <c r="C242" s="30"/>
      <c r="D242" s="30"/>
      <c r="E242" s="30"/>
      <c r="F242" s="30"/>
    </row>
    <row r="243" spans="2:6" x14ac:dyDescent="0.2">
      <c r="B243" s="30"/>
      <c r="C243" s="30"/>
      <c r="D243" s="30"/>
      <c r="E243" s="30"/>
      <c r="F243" s="30"/>
    </row>
    <row r="244" spans="2:6" x14ac:dyDescent="0.2">
      <c r="B244" s="30"/>
      <c r="C244" s="30"/>
      <c r="D244" s="30"/>
      <c r="E244" s="30"/>
      <c r="F244" s="30"/>
    </row>
    <row r="245" spans="2:6" x14ac:dyDescent="0.2">
      <c r="B245" s="30"/>
      <c r="C245" s="30"/>
      <c r="D245" s="30"/>
      <c r="E245" s="30"/>
      <c r="F245" s="30"/>
    </row>
    <row r="246" spans="2:6" x14ac:dyDescent="0.2">
      <c r="B246" s="30"/>
      <c r="C246" s="30"/>
      <c r="D246" s="30"/>
      <c r="E246" s="30"/>
      <c r="F246" s="30"/>
    </row>
    <row r="247" spans="2:6" x14ac:dyDescent="0.2">
      <c r="B247" s="30"/>
      <c r="C247" s="30"/>
      <c r="D247" s="30"/>
      <c r="E247" s="30"/>
      <c r="F247" s="30"/>
    </row>
    <row r="248" spans="2:6" x14ac:dyDescent="0.2">
      <c r="B248" s="30"/>
      <c r="C248" s="30"/>
      <c r="D248" s="30"/>
      <c r="E248" s="30"/>
      <c r="F248" s="30"/>
    </row>
    <row r="249" spans="2:6" x14ac:dyDescent="0.2">
      <c r="B249" s="30"/>
      <c r="C249" s="30"/>
      <c r="D249" s="30"/>
      <c r="E249" s="30"/>
      <c r="F249" s="30"/>
    </row>
    <row r="250" spans="2:6" x14ac:dyDescent="0.2">
      <c r="B250" s="30"/>
      <c r="C250" s="30"/>
      <c r="D250" s="30"/>
      <c r="E250" s="30"/>
      <c r="F250" s="30"/>
    </row>
    <row r="251" spans="2:6" x14ac:dyDescent="0.2">
      <c r="B251" s="30"/>
      <c r="C251" s="30"/>
      <c r="D251" s="30"/>
      <c r="E251" s="30"/>
      <c r="F251" s="30"/>
    </row>
    <row r="252" spans="2:6" x14ac:dyDescent="0.2">
      <c r="B252" s="30"/>
      <c r="C252" s="30"/>
      <c r="D252" s="30"/>
      <c r="E252" s="30"/>
      <c r="F252" s="30"/>
    </row>
    <row r="253" spans="2:6" x14ac:dyDescent="0.2">
      <c r="B253" s="30"/>
      <c r="C253" s="30"/>
      <c r="D253" s="30"/>
      <c r="E253" s="30"/>
      <c r="F253" s="30"/>
    </row>
    <row r="254" spans="2:6" x14ac:dyDescent="0.2">
      <c r="B254" s="30"/>
      <c r="C254" s="30"/>
      <c r="D254" s="30"/>
      <c r="E254" s="30"/>
      <c r="F254" s="30"/>
    </row>
    <row r="261" spans="2:10" s="24" customFormat="1" ht="15" x14ac:dyDescent="0.2">
      <c r="J261" s="60"/>
    </row>
    <row r="262" spans="2:10" s="24" customFormat="1" ht="15" x14ac:dyDescent="0.2">
      <c r="J262" s="60"/>
    </row>
    <row r="263" spans="2:10" s="24" customFormat="1" ht="15" x14ac:dyDescent="0.2">
      <c r="J263" s="60"/>
    </row>
    <row r="266" spans="2:10" s="27" customFormat="1" ht="11.25" x14ac:dyDescent="0.2">
      <c r="J266" s="59"/>
    </row>
    <row r="269" spans="2:10" x14ac:dyDescent="0.2">
      <c r="B269" s="30"/>
      <c r="C269" s="30"/>
      <c r="D269" s="30"/>
      <c r="E269" s="30"/>
      <c r="F269" s="30"/>
    </row>
    <row r="270" spans="2:10" x14ac:dyDescent="0.2">
      <c r="B270" s="30"/>
      <c r="C270" s="30"/>
      <c r="D270" s="30"/>
      <c r="E270" s="30"/>
      <c r="F270" s="30"/>
    </row>
    <row r="271" spans="2:10" x14ac:dyDescent="0.2">
      <c r="B271" s="30"/>
      <c r="C271" s="30"/>
      <c r="D271" s="30"/>
      <c r="E271" s="30"/>
      <c r="F271" s="30"/>
    </row>
    <row r="272" spans="2:10" x14ac:dyDescent="0.2">
      <c r="B272" s="30"/>
      <c r="C272" s="30"/>
      <c r="D272" s="30"/>
      <c r="E272" s="30"/>
      <c r="F272" s="30"/>
    </row>
    <row r="273" spans="2:6" x14ac:dyDescent="0.2">
      <c r="B273" s="30"/>
      <c r="C273" s="30"/>
      <c r="D273" s="30"/>
      <c r="E273" s="30"/>
      <c r="F273" s="30"/>
    </row>
    <row r="274" spans="2:6" x14ac:dyDescent="0.2">
      <c r="B274" s="30"/>
      <c r="C274" s="30"/>
      <c r="D274" s="30"/>
      <c r="E274" s="30"/>
      <c r="F274" s="30"/>
    </row>
    <row r="275" spans="2:6" x14ac:dyDescent="0.2">
      <c r="B275" s="30"/>
      <c r="C275" s="30"/>
      <c r="D275" s="30"/>
      <c r="E275" s="30"/>
      <c r="F275" s="30"/>
    </row>
    <row r="276" spans="2:6" x14ac:dyDescent="0.2">
      <c r="B276" s="30"/>
      <c r="C276" s="30"/>
      <c r="D276" s="30"/>
      <c r="E276" s="30"/>
      <c r="F276" s="30"/>
    </row>
    <row r="277" spans="2:6" x14ac:dyDescent="0.2">
      <c r="B277" s="30"/>
      <c r="C277" s="30"/>
      <c r="D277" s="30"/>
      <c r="E277" s="30"/>
      <c r="F277" s="30"/>
    </row>
    <row r="278" spans="2:6" x14ac:dyDescent="0.2">
      <c r="B278" s="30"/>
      <c r="C278" s="30"/>
      <c r="D278" s="30"/>
      <c r="E278" s="30"/>
      <c r="F278" s="30"/>
    </row>
    <row r="279" spans="2:6" x14ac:dyDescent="0.2">
      <c r="B279" s="30"/>
      <c r="C279" s="30"/>
      <c r="D279" s="30"/>
      <c r="E279" s="30"/>
      <c r="F279" s="30"/>
    </row>
    <row r="280" spans="2:6" x14ac:dyDescent="0.2">
      <c r="B280" s="30"/>
      <c r="C280" s="30"/>
      <c r="D280" s="30"/>
      <c r="E280" s="30"/>
      <c r="F280" s="30"/>
    </row>
    <row r="281" spans="2:6" x14ac:dyDescent="0.2">
      <c r="B281" s="30"/>
      <c r="C281" s="30"/>
      <c r="D281" s="30"/>
      <c r="E281" s="30"/>
      <c r="F281" s="30"/>
    </row>
    <row r="282" spans="2:6" x14ac:dyDescent="0.2">
      <c r="B282" s="30"/>
      <c r="C282" s="30"/>
      <c r="D282" s="30"/>
      <c r="E282" s="30"/>
      <c r="F282" s="30"/>
    </row>
    <row r="283" spans="2:6" x14ac:dyDescent="0.2">
      <c r="B283" s="30"/>
      <c r="C283" s="30"/>
      <c r="D283" s="30"/>
      <c r="E283" s="30"/>
      <c r="F283" s="30"/>
    </row>
    <row r="284" spans="2:6" x14ac:dyDescent="0.2">
      <c r="B284" s="30"/>
      <c r="C284" s="30"/>
      <c r="D284" s="30"/>
      <c r="E284" s="30"/>
      <c r="F284" s="30"/>
    </row>
    <row r="285" spans="2:6" x14ac:dyDescent="0.2">
      <c r="B285" s="30"/>
      <c r="C285" s="30"/>
      <c r="D285" s="30"/>
      <c r="E285" s="30"/>
      <c r="F285" s="30"/>
    </row>
    <row r="286" spans="2:6" x14ac:dyDescent="0.2">
      <c r="B286" s="30"/>
      <c r="C286" s="30"/>
      <c r="D286" s="30"/>
      <c r="E286" s="30"/>
      <c r="F286" s="30"/>
    </row>
    <row r="287" spans="2:6" x14ac:dyDescent="0.2">
      <c r="B287" s="30"/>
      <c r="C287" s="30"/>
      <c r="D287" s="30"/>
      <c r="E287" s="30"/>
      <c r="F287" s="30"/>
    </row>
    <row r="288" spans="2:6" x14ac:dyDescent="0.2">
      <c r="B288" s="30"/>
      <c r="C288" s="30"/>
      <c r="D288" s="30"/>
      <c r="E288" s="30"/>
      <c r="F288" s="30"/>
    </row>
    <row r="289" spans="2:6" x14ac:dyDescent="0.2">
      <c r="B289" s="30"/>
      <c r="C289" s="30"/>
      <c r="D289" s="30"/>
      <c r="E289" s="30"/>
      <c r="F289" s="30"/>
    </row>
    <row r="290" spans="2:6" x14ac:dyDescent="0.2">
      <c r="B290" s="30"/>
      <c r="C290" s="30"/>
      <c r="D290" s="30"/>
      <c r="E290" s="30"/>
      <c r="F290" s="30"/>
    </row>
    <row r="291" spans="2:6" x14ac:dyDescent="0.2">
      <c r="B291" s="30"/>
      <c r="C291" s="30"/>
      <c r="D291" s="30"/>
      <c r="E291" s="30"/>
      <c r="F291" s="30"/>
    </row>
    <row r="292" spans="2:6" x14ac:dyDescent="0.2">
      <c r="B292" s="30"/>
      <c r="C292" s="30"/>
      <c r="D292" s="30"/>
      <c r="E292" s="30"/>
      <c r="F292" s="30"/>
    </row>
    <row r="293" spans="2:6" x14ac:dyDescent="0.2">
      <c r="B293" s="30"/>
      <c r="C293" s="30"/>
      <c r="D293" s="30"/>
      <c r="E293" s="30"/>
      <c r="F293" s="30"/>
    </row>
    <row r="294" spans="2:6" x14ac:dyDescent="0.2">
      <c r="B294" s="30"/>
      <c r="C294" s="30"/>
      <c r="D294" s="30"/>
      <c r="E294" s="30"/>
      <c r="F294" s="30"/>
    </row>
    <row r="295" spans="2:6" x14ac:dyDescent="0.2">
      <c r="B295" s="30"/>
      <c r="C295" s="30"/>
      <c r="D295" s="30"/>
      <c r="E295" s="30"/>
      <c r="F295" s="30"/>
    </row>
    <row r="296" spans="2:6" x14ac:dyDescent="0.2">
      <c r="B296" s="30"/>
      <c r="C296" s="30"/>
      <c r="D296" s="30"/>
      <c r="E296" s="30"/>
      <c r="F296" s="30"/>
    </row>
    <row r="297" spans="2:6" x14ac:dyDescent="0.2">
      <c r="B297" s="30"/>
      <c r="C297" s="30"/>
      <c r="D297" s="30"/>
      <c r="E297" s="30"/>
      <c r="F297" s="30"/>
    </row>
    <row r="298" spans="2:6" x14ac:dyDescent="0.2">
      <c r="B298" s="30"/>
      <c r="C298" s="30"/>
      <c r="D298" s="30"/>
      <c r="E298" s="30"/>
      <c r="F298" s="30"/>
    </row>
    <row r="299" spans="2:6" x14ac:dyDescent="0.2">
      <c r="B299" s="30"/>
      <c r="C299" s="30"/>
      <c r="D299" s="30"/>
      <c r="E299" s="30"/>
      <c r="F299" s="30"/>
    </row>
    <row r="300" spans="2:6" x14ac:dyDescent="0.2">
      <c r="B300" s="30"/>
      <c r="C300" s="30"/>
      <c r="D300" s="30"/>
      <c r="E300" s="30"/>
      <c r="F300" s="30"/>
    </row>
    <row r="301" spans="2:6" x14ac:dyDescent="0.2">
      <c r="B301" s="30"/>
      <c r="C301" s="30"/>
      <c r="D301" s="30"/>
      <c r="E301" s="30"/>
      <c r="F301" s="30"/>
    </row>
    <row r="302" spans="2:6" x14ac:dyDescent="0.2">
      <c r="B302" s="30"/>
      <c r="C302" s="30"/>
      <c r="D302" s="30"/>
      <c r="E302" s="30"/>
      <c r="F302" s="30"/>
    </row>
    <row r="303" spans="2:6" x14ac:dyDescent="0.2">
      <c r="B303" s="30"/>
      <c r="C303" s="30"/>
      <c r="D303" s="30"/>
      <c r="E303" s="30"/>
      <c r="F303" s="30"/>
    </row>
    <row r="304" spans="2:6" x14ac:dyDescent="0.2">
      <c r="B304" s="30"/>
      <c r="C304" s="30"/>
      <c r="D304" s="30"/>
      <c r="E304" s="30"/>
      <c r="F304" s="30"/>
    </row>
    <row r="305" spans="2:10" x14ac:dyDescent="0.2">
      <c r="B305" s="30"/>
      <c r="C305" s="30"/>
      <c r="D305" s="30"/>
      <c r="E305" s="30"/>
      <c r="F305" s="30"/>
    </row>
    <row r="306" spans="2:10" x14ac:dyDescent="0.2">
      <c r="B306" s="30"/>
      <c r="C306" s="30"/>
      <c r="D306" s="30"/>
      <c r="E306" s="30"/>
      <c r="F306" s="30"/>
    </row>
    <row r="313" spans="2:10" s="24" customFormat="1" ht="15" x14ac:dyDescent="0.2">
      <c r="J313" s="60"/>
    </row>
    <row r="314" spans="2:10" s="24" customFormat="1" ht="15" x14ac:dyDescent="0.2">
      <c r="J314" s="60"/>
    </row>
    <row r="315" spans="2:10" s="24" customFormat="1" ht="15" x14ac:dyDescent="0.2">
      <c r="J315" s="60"/>
    </row>
    <row r="318" spans="2:10" s="27" customFormat="1" ht="11.25" x14ac:dyDescent="0.2">
      <c r="J318" s="59"/>
    </row>
    <row r="321" spans="2:6" x14ac:dyDescent="0.2">
      <c r="B321" s="30"/>
      <c r="C321" s="30"/>
      <c r="D321" s="30"/>
      <c r="E321" s="30"/>
      <c r="F321" s="30"/>
    </row>
    <row r="322" spans="2:6" x14ac:dyDescent="0.2">
      <c r="B322" s="30"/>
      <c r="C322" s="30"/>
      <c r="D322" s="30"/>
      <c r="E322" s="30"/>
      <c r="F322" s="30"/>
    </row>
    <row r="323" spans="2:6" x14ac:dyDescent="0.2">
      <c r="B323" s="30"/>
      <c r="C323" s="30"/>
      <c r="D323" s="30"/>
      <c r="E323" s="30"/>
      <c r="F323" s="30"/>
    </row>
    <row r="324" spans="2:6" x14ac:dyDescent="0.2">
      <c r="B324" s="30"/>
      <c r="C324" s="30"/>
      <c r="D324" s="30"/>
      <c r="E324" s="30"/>
      <c r="F324" s="30"/>
    </row>
    <row r="325" spans="2:6" x14ac:dyDescent="0.2">
      <c r="B325" s="30"/>
      <c r="C325" s="30"/>
      <c r="D325" s="30"/>
      <c r="E325" s="30"/>
      <c r="F325" s="30"/>
    </row>
    <row r="326" spans="2:6" x14ac:dyDescent="0.2">
      <c r="B326" s="30"/>
      <c r="C326" s="30"/>
      <c r="D326" s="30"/>
      <c r="E326" s="30"/>
      <c r="F326" s="30"/>
    </row>
    <row r="327" spans="2:6" x14ac:dyDescent="0.2">
      <c r="B327" s="30"/>
      <c r="C327" s="30"/>
      <c r="D327" s="30"/>
      <c r="E327" s="30"/>
      <c r="F327" s="30"/>
    </row>
    <row r="328" spans="2:6" x14ac:dyDescent="0.2">
      <c r="B328" s="30"/>
      <c r="C328" s="30"/>
      <c r="D328" s="30"/>
      <c r="E328" s="30"/>
      <c r="F328" s="30"/>
    </row>
    <row r="329" spans="2:6" x14ac:dyDescent="0.2">
      <c r="B329" s="30"/>
      <c r="C329" s="30"/>
      <c r="D329" s="30"/>
      <c r="E329" s="30"/>
      <c r="F329" s="30"/>
    </row>
    <row r="330" spans="2:6" x14ac:dyDescent="0.2">
      <c r="B330" s="30"/>
      <c r="C330" s="30"/>
      <c r="D330" s="30"/>
      <c r="E330" s="30"/>
      <c r="F330" s="30"/>
    </row>
    <row r="331" spans="2:6" x14ac:dyDescent="0.2">
      <c r="B331" s="30"/>
      <c r="C331" s="30"/>
      <c r="D331" s="30"/>
      <c r="E331" s="30"/>
      <c r="F331" s="30"/>
    </row>
    <row r="332" spans="2:6" x14ac:dyDescent="0.2">
      <c r="B332" s="30"/>
      <c r="C332" s="30"/>
      <c r="D332" s="30"/>
      <c r="E332" s="30"/>
      <c r="F332" s="30"/>
    </row>
    <row r="333" spans="2:6" x14ac:dyDescent="0.2">
      <c r="B333" s="30"/>
      <c r="C333" s="30"/>
      <c r="D333" s="30"/>
      <c r="E333" s="30"/>
      <c r="F333" s="30"/>
    </row>
    <row r="334" spans="2:6" x14ac:dyDescent="0.2">
      <c r="B334" s="30"/>
      <c r="C334" s="30"/>
      <c r="D334" s="30"/>
      <c r="E334" s="30"/>
      <c r="F334" s="30"/>
    </row>
    <row r="335" spans="2:6" x14ac:dyDescent="0.2">
      <c r="B335" s="30"/>
      <c r="C335" s="30"/>
      <c r="D335" s="30"/>
      <c r="E335" s="30"/>
      <c r="F335" s="30"/>
    </row>
    <row r="336" spans="2:6" x14ac:dyDescent="0.2">
      <c r="B336" s="30"/>
      <c r="C336" s="30"/>
      <c r="D336" s="30"/>
      <c r="E336" s="30"/>
      <c r="F336" s="30"/>
    </row>
    <row r="337" spans="2:6" x14ac:dyDescent="0.2">
      <c r="B337" s="30"/>
      <c r="C337" s="30"/>
      <c r="D337" s="30"/>
      <c r="E337" s="30"/>
      <c r="F337" s="30"/>
    </row>
    <row r="338" spans="2:6" x14ac:dyDescent="0.2">
      <c r="B338" s="30"/>
      <c r="C338" s="30"/>
      <c r="D338" s="30"/>
      <c r="E338" s="30"/>
      <c r="F338" s="30"/>
    </row>
    <row r="339" spans="2:6" x14ac:dyDescent="0.2">
      <c r="B339" s="30"/>
      <c r="C339" s="30"/>
      <c r="D339" s="30"/>
      <c r="E339" s="30"/>
      <c r="F339" s="30"/>
    </row>
    <row r="340" spans="2:6" x14ac:dyDescent="0.2">
      <c r="B340" s="30"/>
      <c r="C340" s="30"/>
      <c r="D340" s="30"/>
      <c r="E340" s="30"/>
      <c r="F340" s="30"/>
    </row>
    <row r="341" spans="2:6" x14ac:dyDescent="0.2">
      <c r="B341" s="30"/>
      <c r="C341" s="30"/>
      <c r="D341" s="30"/>
      <c r="E341" s="30"/>
      <c r="F341" s="30"/>
    </row>
    <row r="342" spans="2:6" x14ac:dyDescent="0.2">
      <c r="B342" s="30"/>
      <c r="C342" s="30"/>
      <c r="D342" s="30"/>
      <c r="E342" s="30"/>
      <c r="F342" s="30"/>
    </row>
    <row r="343" spans="2:6" x14ac:dyDescent="0.2">
      <c r="B343" s="30"/>
      <c r="C343" s="30"/>
      <c r="D343" s="30"/>
      <c r="E343" s="30"/>
      <c r="F343" s="30"/>
    </row>
    <row r="344" spans="2:6" x14ac:dyDescent="0.2">
      <c r="B344" s="30"/>
      <c r="C344" s="30"/>
      <c r="D344" s="30"/>
      <c r="E344" s="30"/>
      <c r="F344" s="30"/>
    </row>
    <row r="345" spans="2:6" x14ac:dyDescent="0.2">
      <c r="B345" s="30"/>
      <c r="C345" s="30"/>
      <c r="D345" s="30"/>
      <c r="E345" s="30"/>
      <c r="F345" s="30"/>
    </row>
    <row r="346" spans="2:6" x14ac:dyDescent="0.2">
      <c r="B346" s="30"/>
      <c r="C346" s="30"/>
      <c r="D346" s="30"/>
      <c r="E346" s="30"/>
      <c r="F346" s="30"/>
    </row>
    <row r="347" spans="2:6" x14ac:dyDescent="0.2">
      <c r="B347" s="30"/>
      <c r="C347" s="30"/>
      <c r="D347" s="30"/>
      <c r="E347" s="30"/>
      <c r="F347" s="30"/>
    </row>
    <row r="348" spans="2:6" x14ac:dyDescent="0.2">
      <c r="B348" s="30"/>
      <c r="C348" s="30"/>
      <c r="D348" s="30"/>
      <c r="E348" s="30"/>
      <c r="F348" s="30"/>
    </row>
    <row r="349" spans="2:6" x14ac:dyDescent="0.2">
      <c r="B349" s="30"/>
      <c r="C349" s="30"/>
      <c r="D349" s="30"/>
      <c r="E349" s="30"/>
      <c r="F349" s="30"/>
    </row>
    <row r="350" spans="2:6" x14ac:dyDescent="0.2">
      <c r="B350" s="30"/>
      <c r="C350" s="30"/>
      <c r="D350" s="30"/>
      <c r="E350" s="30"/>
      <c r="F350" s="30"/>
    </row>
    <row r="351" spans="2:6" x14ac:dyDescent="0.2">
      <c r="B351" s="30"/>
      <c r="C351" s="30"/>
      <c r="D351" s="30"/>
      <c r="E351" s="30"/>
      <c r="F351" s="30"/>
    </row>
    <row r="352" spans="2:6" x14ac:dyDescent="0.2">
      <c r="B352" s="30"/>
      <c r="C352" s="30"/>
      <c r="D352" s="30"/>
      <c r="E352" s="30"/>
      <c r="F352" s="30"/>
    </row>
    <row r="353" spans="2:10" x14ac:dyDescent="0.2">
      <c r="B353" s="30"/>
      <c r="C353" s="30"/>
      <c r="D353" s="30"/>
      <c r="E353" s="30"/>
      <c r="F353" s="30"/>
    </row>
    <row r="354" spans="2:10" x14ac:dyDescent="0.2">
      <c r="B354" s="30"/>
      <c r="C354" s="30"/>
      <c r="D354" s="30"/>
      <c r="E354" s="30"/>
      <c r="F354" s="30"/>
    </row>
    <row r="355" spans="2:10" x14ac:dyDescent="0.2">
      <c r="B355" s="30"/>
      <c r="C355" s="30"/>
      <c r="D355" s="30"/>
      <c r="E355" s="30"/>
      <c r="F355" s="30"/>
    </row>
    <row r="356" spans="2:10" x14ac:dyDescent="0.2">
      <c r="B356" s="30"/>
      <c r="C356" s="30"/>
      <c r="D356" s="30"/>
      <c r="E356" s="30"/>
      <c r="F356" s="30"/>
    </row>
    <row r="357" spans="2:10" x14ac:dyDescent="0.2">
      <c r="B357" s="30"/>
      <c r="C357" s="30"/>
      <c r="D357" s="30"/>
      <c r="E357" s="30"/>
      <c r="F357" s="30"/>
    </row>
    <row r="358" spans="2:10" x14ac:dyDescent="0.2">
      <c r="B358" s="30"/>
      <c r="C358" s="30"/>
      <c r="D358" s="30"/>
      <c r="E358" s="30"/>
      <c r="F358" s="30"/>
    </row>
    <row r="365" spans="2:10" s="24" customFormat="1" ht="15" x14ac:dyDescent="0.2">
      <c r="J365" s="60"/>
    </row>
    <row r="366" spans="2:10" s="24" customFormat="1" ht="15" x14ac:dyDescent="0.2">
      <c r="J366" s="60"/>
    </row>
    <row r="367" spans="2:10" s="24" customFormat="1" ht="15" x14ac:dyDescent="0.2">
      <c r="J367" s="60"/>
    </row>
    <row r="370" spans="2:10" s="27" customFormat="1" ht="11.25" x14ac:dyDescent="0.2">
      <c r="J370" s="59"/>
    </row>
    <row r="373" spans="2:10" x14ac:dyDescent="0.2">
      <c r="B373" s="30"/>
      <c r="C373" s="30"/>
      <c r="D373" s="30"/>
      <c r="E373" s="30"/>
      <c r="F373" s="30"/>
    </row>
    <row r="374" spans="2:10" x14ac:dyDescent="0.2">
      <c r="B374" s="30"/>
      <c r="C374" s="30"/>
      <c r="D374" s="30"/>
      <c r="E374" s="30"/>
      <c r="F374" s="30"/>
    </row>
    <row r="375" spans="2:10" x14ac:dyDescent="0.2">
      <c r="B375" s="30"/>
      <c r="C375" s="30"/>
      <c r="D375" s="30"/>
      <c r="E375" s="30"/>
      <c r="F375" s="30"/>
    </row>
    <row r="376" spans="2:10" x14ac:dyDescent="0.2">
      <c r="B376" s="30"/>
      <c r="C376" s="30"/>
      <c r="D376" s="30"/>
      <c r="E376" s="30"/>
      <c r="F376" s="30"/>
    </row>
    <row r="377" spans="2:10" x14ac:dyDescent="0.2">
      <c r="B377" s="30"/>
      <c r="C377" s="30"/>
      <c r="D377" s="30"/>
      <c r="E377" s="30"/>
      <c r="F377" s="30"/>
    </row>
    <row r="378" spans="2:10" x14ac:dyDescent="0.2">
      <c r="B378" s="30"/>
      <c r="C378" s="30"/>
      <c r="D378" s="30"/>
      <c r="E378" s="30"/>
      <c r="F378" s="30"/>
    </row>
    <row r="379" spans="2:10" x14ac:dyDescent="0.2">
      <c r="B379" s="30"/>
      <c r="C379" s="30"/>
      <c r="D379" s="30"/>
      <c r="E379" s="30"/>
      <c r="F379" s="30"/>
    </row>
    <row r="380" spans="2:10" x14ac:dyDescent="0.2">
      <c r="B380" s="30"/>
      <c r="C380" s="30"/>
      <c r="D380" s="30"/>
      <c r="E380" s="30"/>
      <c r="F380" s="30"/>
    </row>
    <row r="381" spans="2:10" x14ac:dyDescent="0.2">
      <c r="B381" s="30"/>
      <c r="C381" s="30"/>
      <c r="D381" s="30"/>
      <c r="E381" s="30"/>
      <c r="F381" s="30"/>
    </row>
    <row r="382" spans="2:10" x14ac:dyDescent="0.2">
      <c r="B382" s="30"/>
      <c r="C382" s="30"/>
      <c r="D382" s="30"/>
      <c r="E382" s="30"/>
      <c r="F382" s="30"/>
    </row>
    <row r="383" spans="2:10" x14ac:dyDescent="0.2">
      <c r="B383" s="30"/>
      <c r="C383" s="30"/>
      <c r="D383" s="30"/>
      <c r="E383" s="30"/>
      <c r="F383" s="30"/>
    </row>
    <row r="384" spans="2:10" x14ac:dyDescent="0.2">
      <c r="B384" s="30"/>
      <c r="C384" s="30"/>
      <c r="D384" s="30"/>
      <c r="E384" s="30"/>
      <c r="F384" s="30"/>
    </row>
    <row r="385" spans="2:6" x14ac:dyDescent="0.2">
      <c r="B385" s="30"/>
      <c r="C385" s="30"/>
      <c r="D385" s="30"/>
      <c r="E385" s="30"/>
      <c r="F385" s="30"/>
    </row>
    <row r="386" spans="2:6" x14ac:dyDescent="0.2">
      <c r="B386" s="30"/>
      <c r="C386" s="30"/>
      <c r="D386" s="30"/>
      <c r="E386" s="30"/>
      <c r="F386" s="30"/>
    </row>
    <row r="387" spans="2:6" x14ac:dyDescent="0.2">
      <c r="B387" s="30"/>
      <c r="C387" s="30"/>
      <c r="D387" s="30"/>
      <c r="E387" s="30"/>
      <c r="F387" s="30"/>
    </row>
    <row r="388" spans="2:6" x14ac:dyDescent="0.2">
      <c r="B388" s="30"/>
      <c r="C388" s="30"/>
      <c r="D388" s="30"/>
      <c r="E388" s="30"/>
      <c r="F388" s="30"/>
    </row>
    <row r="389" spans="2:6" x14ac:dyDescent="0.2">
      <c r="B389" s="30"/>
      <c r="C389" s="30"/>
      <c r="D389" s="30"/>
      <c r="E389" s="30"/>
      <c r="F389" s="30"/>
    </row>
    <row r="390" spans="2:6" x14ac:dyDescent="0.2">
      <c r="B390" s="30"/>
      <c r="C390" s="30"/>
      <c r="D390" s="30"/>
      <c r="E390" s="30"/>
      <c r="F390" s="30"/>
    </row>
    <row r="391" spans="2:6" x14ac:dyDescent="0.2">
      <c r="B391" s="30"/>
      <c r="C391" s="30"/>
      <c r="D391" s="30"/>
      <c r="E391" s="30"/>
      <c r="F391" s="30"/>
    </row>
    <row r="392" spans="2:6" x14ac:dyDescent="0.2">
      <c r="B392" s="30"/>
      <c r="C392" s="30"/>
      <c r="D392" s="30"/>
      <c r="E392" s="30"/>
      <c r="F392" s="30"/>
    </row>
    <row r="393" spans="2:6" x14ac:dyDescent="0.2">
      <c r="B393" s="30"/>
      <c r="C393" s="30"/>
      <c r="D393" s="30"/>
      <c r="E393" s="30"/>
      <c r="F393" s="30"/>
    </row>
    <row r="394" spans="2:6" x14ac:dyDescent="0.2">
      <c r="B394" s="30"/>
      <c r="C394" s="30"/>
      <c r="D394" s="30"/>
      <c r="E394" s="30"/>
      <c r="F394" s="30"/>
    </row>
    <row r="395" spans="2:6" x14ac:dyDescent="0.2">
      <c r="B395" s="30"/>
      <c r="C395" s="30"/>
      <c r="D395" s="30"/>
      <c r="E395" s="30"/>
      <c r="F395" s="30"/>
    </row>
    <row r="396" spans="2:6" x14ac:dyDescent="0.2">
      <c r="B396" s="30"/>
      <c r="C396" s="30"/>
      <c r="D396" s="30"/>
      <c r="E396" s="30"/>
      <c r="F396" s="30"/>
    </row>
    <row r="397" spans="2:6" x14ac:dyDescent="0.2">
      <c r="B397" s="30"/>
      <c r="C397" s="30"/>
      <c r="D397" s="30"/>
      <c r="E397" s="30"/>
      <c r="F397" s="30"/>
    </row>
    <row r="398" spans="2:6" x14ac:dyDescent="0.2">
      <c r="B398" s="30"/>
      <c r="C398" s="30"/>
      <c r="D398" s="30"/>
      <c r="E398" s="30"/>
      <c r="F398" s="30"/>
    </row>
    <row r="399" spans="2:6" x14ac:dyDescent="0.2">
      <c r="B399" s="30"/>
      <c r="C399" s="30"/>
      <c r="D399" s="30"/>
      <c r="E399" s="30"/>
      <c r="F399" s="30"/>
    </row>
    <row r="400" spans="2:6" x14ac:dyDescent="0.2">
      <c r="B400" s="30"/>
      <c r="C400" s="30"/>
      <c r="D400" s="30"/>
      <c r="E400" s="30"/>
      <c r="F400" s="30"/>
    </row>
    <row r="401" spans="2:6" x14ac:dyDescent="0.2">
      <c r="B401" s="30"/>
      <c r="C401" s="30"/>
      <c r="D401" s="30"/>
      <c r="E401" s="30"/>
      <c r="F401" s="30"/>
    </row>
    <row r="402" spans="2:6" x14ac:dyDescent="0.2">
      <c r="B402" s="30"/>
      <c r="C402" s="30"/>
      <c r="D402" s="30"/>
      <c r="E402" s="30"/>
      <c r="F402" s="30"/>
    </row>
    <row r="403" spans="2:6" x14ac:dyDescent="0.2">
      <c r="B403" s="30"/>
      <c r="C403" s="30"/>
      <c r="D403" s="30"/>
      <c r="E403" s="30"/>
      <c r="F403" s="30"/>
    </row>
    <row r="404" spans="2:6" x14ac:dyDescent="0.2">
      <c r="B404" s="30"/>
      <c r="C404" s="30"/>
      <c r="D404" s="30"/>
      <c r="E404" s="30"/>
      <c r="F404" s="30"/>
    </row>
    <row r="405" spans="2:6" x14ac:dyDescent="0.2">
      <c r="B405" s="30"/>
      <c r="C405" s="30"/>
      <c r="D405" s="30"/>
      <c r="E405" s="30"/>
      <c r="F405" s="30"/>
    </row>
    <row r="406" spans="2:6" x14ac:dyDescent="0.2">
      <c r="B406" s="30"/>
      <c r="C406" s="30"/>
      <c r="D406" s="30"/>
      <c r="E406" s="30"/>
      <c r="F406" s="30"/>
    </row>
    <row r="407" spans="2:6" x14ac:dyDescent="0.2">
      <c r="B407" s="30"/>
      <c r="C407" s="30"/>
      <c r="D407" s="30"/>
      <c r="E407" s="30"/>
      <c r="F407" s="30"/>
    </row>
    <row r="408" spans="2:6" x14ac:dyDescent="0.2">
      <c r="B408" s="30"/>
      <c r="C408" s="30"/>
      <c r="D408" s="30"/>
      <c r="E408" s="30"/>
      <c r="F408" s="30"/>
    </row>
    <row r="409" spans="2:6" x14ac:dyDescent="0.2">
      <c r="B409" s="30"/>
      <c r="C409" s="30"/>
      <c r="D409" s="30"/>
      <c r="E409" s="30"/>
      <c r="F409" s="30"/>
    </row>
    <row r="410" spans="2:6" x14ac:dyDescent="0.2">
      <c r="B410" s="30"/>
      <c r="C410" s="30"/>
      <c r="D410" s="30"/>
      <c r="E410" s="30"/>
      <c r="F410" s="30"/>
    </row>
    <row r="417" spans="2:10" s="24" customFormat="1" ht="15" x14ac:dyDescent="0.2">
      <c r="J417" s="60"/>
    </row>
    <row r="418" spans="2:10" s="24" customFormat="1" ht="15" x14ac:dyDescent="0.2">
      <c r="J418" s="60"/>
    </row>
    <row r="419" spans="2:10" s="24" customFormat="1" ht="15" x14ac:dyDescent="0.2">
      <c r="J419" s="60"/>
    </row>
    <row r="422" spans="2:10" s="27" customFormat="1" ht="11.25" x14ac:dyDescent="0.2">
      <c r="J422" s="59"/>
    </row>
    <row r="425" spans="2:10" x14ac:dyDescent="0.2">
      <c r="B425" s="30"/>
      <c r="C425" s="30"/>
      <c r="D425" s="30"/>
      <c r="E425" s="30"/>
      <c r="F425" s="30"/>
    </row>
    <row r="426" spans="2:10" x14ac:dyDescent="0.2">
      <c r="B426" s="30"/>
      <c r="C426" s="30"/>
      <c r="D426" s="30"/>
      <c r="E426" s="30"/>
      <c r="F426" s="30"/>
    </row>
    <row r="427" spans="2:10" x14ac:dyDescent="0.2">
      <c r="B427" s="30"/>
      <c r="C427" s="30"/>
      <c r="D427" s="30"/>
      <c r="E427" s="30"/>
      <c r="F427" s="30"/>
    </row>
    <row r="428" spans="2:10" x14ac:dyDescent="0.2">
      <c r="B428" s="30"/>
      <c r="C428" s="30"/>
      <c r="D428" s="30"/>
      <c r="E428" s="30"/>
      <c r="F428" s="30"/>
    </row>
    <row r="429" spans="2:10" x14ac:dyDescent="0.2">
      <c r="B429" s="30"/>
      <c r="C429" s="30"/>
      <c r="D429" s="30"/>
      <c r="E429" s="30"/>
      <c r="F429" s="30"/>
    </row>
    <row r="430" spans="2:10" x14ac:dyDescent="0.2">
      <c r="B430" s="30"/>
      <c r="C430" s="30"/>
      <c r="D430" s="30"/>
      <c r="E430" s="30"/>
      <c r="F430" s="30"/>
    </row>
    <row r="431" spans="2:10" x14ac:dyDescent="0.2">
      <c r="B431" s="30"/>
      <c r="C431" s="30"/>
      <c r="D431" s="30"/>
      <c r="E431" s="30"/>
      <c r="F431" s="30"/>
    </row>
    <row r="432" spans="2:10" x14ac:dyDescent="0.2">
      <c r="B432" s="30"/>
      <c r="C432" s="30"/>
      <c r="D432" s="30"/>
      <c r="E432" s="30"/>
      <c r="F432" s="30"/>
    </row>
    <row r="433" spans="2:6" x14ac:dyDescent="0.2">
      <c r="B433" s="30"/>
      <c r="C433" s="30"/>
      <c r="D433" s="30"/>
      <c r="E433" s="30"/>
      <c r="F433" s="30"/>
    </row>
    <row r="434" spans="2:6" x14ac:dyDescent="0.2">
      <c r="B434" s="30"/>
      <c r="C434" s="30"/>
      <c r="D434" s="30"/>
      <c r="E434" s="30"/>
      <c r="F434" s="30"/>
    </row>
    <row r="435" spans="2:6" x14ac:dyDescent="0.2">
      <c r="B435" s="30"/>
      <c r="C435" s="30"/>
      <c r="D435" s="30"/>
      <c r="E435" s="30"/>
      <c r="F435" s="30"/>
    </row>
    <row r="436" spans="2:6" x14ac:dyDescent="0.2">
      <c r="B436" s="30"/>
      <c r="C436" s="30"/>
      <c r="D436" s="30"/>
      <c r="E436" s="30"/>
      <c r="F436" s="30"/>
    </row>
    <row r="437" spans="2:6" x14ac:dyDescent="0.2">
      <c r="B437" s="30"/>
      <c r="C437" s="30"/>
      <c r="D437" s="30"/>
      <c r="E437" s="30"/>
      <c r="F437" s="30"/>
    </row>
    <row r="438" spans="2:6" x14ac:dyDescent="0.2">
      <c r="B438" s="30"/>
      <c r="C438" s="30"/>
      <c r="D438" s="30"/>
      <c r="E438" s="30"/>
      <c r="F438" s="30"/>
    </row>
    <row r="439" spans="2:6" x14ac:dyDescent="0.2">
      <c r="B439" s="30"/>
      <c r="C439" s="30"/>
      <c r="D439" s="30"/>
      <c r="E439" s="30"/>
      <c r="F439" s="30"/>
    </row>
    <row r="440" spans="2:6" x14ac:dyDescent="0.2">
      <c r="B440" s="30"/>
      <c r="C440" s="30"/>
      <c r="D440" s="30"/>
      <c r="E440" s="30"/>
      <c r="F440" s="30"/>
    </row>
    <row r="441" spans="2:6" x14ac:dyDescent="0.2">
      <c r="B441" s="30"/>
      <c r="C441" s="30"/>
      <c r="D441" s="30"/>
      <c r="E441" s="30"/>
      <c r="F441" s="30"/>
    </row>
    <row r="442" spans="2:6" x14ac:dyDescent="0.2">
      <c r="B442" s="30"/>
      <c r="C442" s="30"/>
      <c r="D442" s="30"/>
      <c r="E442" s="30"/>
      <c r="F442" s="30"/>
    </row>
    <row r="443" spans="2:6" x14ac:dyDescent="0.2">
      <c r="B443" s="30"/>
      <c r="C443" s="30"/>
      <c r="D443" s="30"/>
      <c r="E443" s="30"/>
      <c r="F443" s="30"/>
    </row>
    <row r="444" spans="2:6" x14ac:dyDescent="0.2">
      <c r="B444" s="30"/>
      <c r="C444" s="30"/>
      <c r="D444" s="30"/>
      <c r="E444" s="30"/>
      <c r="F444" s="30"/>
    </row>
    <row r="445" spans="2:6" x14ac:dyDescent="0.2">
      <c r="B445" s="30"/>
      <c r="C445" s="30"/>
      <c r="D445" s="30"/>
      <c r="E445" s="30"/>
      <c r="F445" s="30"/>
    </row>
    <row r="446" spans="2:6" x14ac:dyDescent="0.2">
      <c r="B446" s="30"/>
      <c r="C446" s="30"/>
      <c r="D446" s="30"/>
      <c r="E446" s="30"/>
      <c r="F446" s="30"/>
    </row>
    <row r="447" spans="2:6" x14ac:dyDescent="0.2">
      <c r="B447" s="30"/>
      <c r="C447" s="30"/>
      <c r="D447" s="30"/>
      <c r="E447" s="30"/>
      <c r="F447" s="30"/>
    </row>
    <row r="448" spans="2:6" x14ac:dyDescent="0.2">
      <c r="B448" s="30"/>
      <c r="C448" s="30"/>
      <c r="D448" s="30"/>
      <c r="E448" s="30"/>
      <c r="F448" s="30"/>
    </row>
    <row r="449" spans="2:6" x14ac:dyDescent="0.2">
      <c r="B449" s="30"/>
      <c r="C449" s="30"/>
      <c r="D449" s="30"/>
      <c r="E449" s="30"/>
      <c r="F449" s="30"/>
    </row>
    <row r="450" spans="2:6" x14ac:dyDescent="0.2">
      <c r="B450" s="30"/>
      <c r="C450" s="30"/>
      <c r="D450" s="30"/>
      <c r="E450" s="30"/>
      <c r="F450" s="30"/>
    </row>
    <row r="451" spans="2:6" x14ac:dyDescent="0.2">
      <c r="B451" s="30"/>
      <c r="C451" s="30"/>
      <c r="D451" s="30"/>
      <c r="E451" s="30"/>
      <c r="F451" s="30"/>
    </row>
    <row r="452" spans="2:6" x14ac:dyDescent="0.2">
      <c r="B452" s="30"/>
      <c r="C452" s="30"/>
      <c r="D452" s="30"/>
      <c r="E452" s="30"/>
      <c r="F452" s="30"/>
    </row>
    <row r="453" spans="2:6" x14ac:dyDescent="0.2">
      <c r="B453" s="30"/>
      <c r="C453" s="30"/>
      <c r="D453" s="30"/>
      <c r="E453" s="30"/>
      <c r="F453" s="30"/>
    </row>
    <row r="454" spans="2:6" x14ac:dyDescent="0.2">
      <c r="B454" s="30"/>
      <c r="C454" s="30"/>
      <c r="D454" s="30"/>
      <c r="E454" s="30"/>
      <c r="F454" s="30"/>
    </row>
    <row r="455" spans="2:6" x14ac:dyDescent="0.2">
      <c r="B455" s="30"/>
      <c r="C455" s="30"/>
      <c r="D455" s="30"/>
      <c r="E455" s="30"/>
      <c r="F455" s="30"/>
    </row>
    <row r="456" spans="2:6" x14ac:dyDescent="0.2">
      <c r="B456" s="30"/>
      <c r="C456" s="30"/>
      <c r="D456" s="30"/>
      <c r="E456" s="30"/>
      <c r="F456" s="30"/>
    </row>
    <row r="457" spans="2:6" x14ac:dyDescent="0.2">
      <c r="B457" s="30"/>
      <c r="C457" s="30"/>
      <c r="D457" s="30"/>
      <c r="E457" s="30"/>
      <c r="F457" s="30"/>
    </row>
    <row r="458" spans="2:6" x14ac:dyDescent="0.2">
      <c r="B458" s="30"/>
      <c r="C458" s="30"/>
      <c r="D458" s="30"/>
      <c r="E458" s="30"/>
      <c r="F458" s="30"/>
    </row>
    <row r="459" spans="2:6" x14ac:dyDescent="0.2">
      <c r="B459" s="30"/>
      <c r="C459" s="30"/>
      <c r="D459" s="30"/>
      <c r="E459" s="30"/>
      <c r="F459" s="30"/>
    </row>
    <row r="460" spans="2:6" x14ac:dyDescent="0.2">
      <c r="B460" s="30"/>
      <c r="C460" s="30"/>
      <c r="D460" s="30"/>
      <c r="E460" s="30"/>
      <c r="F460" s="30"/>
    </row>
    <row r="461" spans="2:6" x14ac:dyDescent="0.2">
      <c r="B461" s="30"/>
      <c r="C461" s="30"/>
      <c r="D461" s="30"/>
      <c r="E461" s="30"/>
      <c r="F461" s="30"/>
    </row>
    <row r="462" spans="2:6" x14ac:dyDescent="0.2">
      <c r="B462" s="30"/>
      <c r="C462" s="30"/>
      <c r="D462" s="30"/>
      <c r="E462" s="30"/>
      <c r="F462" s="30"/>
    </row>
    <row r="463" spans="2:6" x14ac:dyDescent="0.2">
      <c r="B463" s="30"/>
      <c r="C463" s="30"/>
      <c r="D463" s="30"/>
      <c r="E463" s="30"/>
      <c r="F463" s="30"/>
    </row>
    <row r="464" spans="2:6" x14ac:dyDescent="0.2">
      <c r="B464" s="30"/>
      <c r="C464" s="30"/>
      <c r="D464" s="30"/>
      <c r="E464" s="30"/>
      <c r="F464" s="30"/>
    </row>
    <row r="465" spans="2:10" x14ac:dyDescent="0.2">
      <c r="B465" s="30"/>
      <c r="C465" s="30"/>
      <c r="D465" s="30"/>
      <c r="E465" s="30"/>
      <c r="F465" s="30"/>
    </row>
    <row r="466" spans="2:10" x14ac:dyDescent="0.2">
      <c r="B466" s="30"/>
      <c r="C466" s="30"/>
      <c r="D466" s="30"/>
      <c r="E466" s="30"/>
      <c r="F466" s="30"/>
    </row>
    <row r="467" spans="2:10" x14ac:dyDescent="0.2">
      <c r="B467" s="30"/>
      <c r="C467" s="30"/>
      <c r="D467" s="30"/>
      <c r="E467" s="30"/>
      <c r="F467" s="30"/>
    </row>
    <row r="468" spans="2:10" x14ac:dyDescent="0.2">
      <c r="B468" s="30"/>
      <c r="C468" s="30"/>
      <c r="D468" s="30"/>
      <c r="E468" s="30"/>
      <c r="F468" s="30"/>
    </row>
    <row r="469" spans="2:10" s="24" customFormat="1" ht="15" x14ac:dyDescent="0.2">
      <c r="B469" s="30"/>
      <c r="C469" s="30"/>
      <c r="D469" s="30"/>
      <c r="E469" s="30"/>
      <c r="F469" s="30"/>
      <c r="J469" s="60"/>
    </row>
    <row r="470" spans="2:10" s="24" customFormat="1" ht="15" x14ac:dyDescent="0.2">
      <c r="B470" s="30"/>
      <c r="C470" s="30"/>
      <c r="D470" s="30"/>
      <c r="E470" s="30"/>
      <c r="F470" s="30"/>
      <c r="J470" s="60"/>
    </row>
    <row r="471" spans="2:10" s="24" customFormat="1" ht="15" x14ac:dyDescent="0.2">
      <c r="B471" s="30"/>
      <c r="C471" s="30"/>
      <c r="D471" s="30"/>
      <c r="E471" s="30"/>
      <c r="F471" s="30"/>
      <c r="J471" s="60"/>
    </row>
    <row r="472" spans="2:10" x14ac:dyDescent="0.2">
      <c r="B472" s="30"/>
      <c r="C472" s="30"/>
      <c r="D472" s="30"/>
      <c r="E472" s="30"/>
      <c r="F472" s="30"/>
    </row>
    <row r="473" spans="2:10" x14ac:dyDescent="0.2">
      <c r="B473" s="30"/>
      <c r="C473" s="30"/>
      <c r="D473" s="30"/>
      <c r="E473" s="30"/>
      <c r="F473" s="30"/>
    </row>
    <row r="474" spans="2:10" s="27" customFormat="1" ht="11.25" x14ac:dyDescent="0.2">
      <c r="J474" s="59"/>
    </row>
    <row r="475" spans="2:10" x14ac:dyDescent="0.2">
      <c r="B475" s="30"/>
      <c r="C475" s="30"/>
      <c r="D475" s="30"/>
      <c r="E475" s="30"/>
      <c r="F475" s="30"/>
    </row>
    <row r="476" spans="2:10" x14ac:dyDescent="0.2">
      <c r="B476" s="30"/>
      <c r="C476" s="30"/>
      <c r="D476" s="30"/>
      <c r="E476" s="30"/>
      <c r="F476" s="30"/>
    </row>
    <row r="477" spans="2:10" x14ac:dyDescent="0.2">
      <c r="B477" s="30"/>
      <c r="C477" s="30"/>
      <c r="D477" s="30"/>
      <c r="E477" s="30"/>
      <c r="F477" s="30"/>
    </row>
    <row r="478" spans="2:10" x14ac:dyDescent="0.2">
      <c r="B478" s="30"/>
      <c r="C478" s="30"/>
      <c r="D478" s="30"/>
      <c r="E478" s="30"/>
      <c r="F478" s="30"/>
    </row>
    <row r="479" spans="2:10" x14ac:dyDescent="0.2">
      <c r="B479" s="30"/>
      <c r="C479" s="30"/>
      <c r="D479" s="30"/>
      <c r="E479" s="30"/>
      <c r="F479" s="30"/>
    </row>
    <row r="480" spans="2:10" x14ac:dyDescent="0.2">
      <c r="B480" s="30"/>
      <c r="C480" s="30"/>
      <c r="D480" s="30"/>
      <c r="E480" s="30"/>
      <c r="F480" s="30"/>
    </row>
    <row r="481" spans="2:6" x14ac:dyDescent="0.2">
      <c r="B481" s="30"/>
      <c r="C481" s="30"/>
      <c r="D481" s="30"/>
      <c r="E481" s="30"/>
      <c r="F481" s="30"/>
    </row>
    <row r="482" spans="2:6" x14ac:dyDescent="0.2">
      <c r="B482" s="30"/>
      <c r="C482" s="30"/>
      <c r="D482" s="30"/>
      <c r="E482" s="30"/>
      <c r="F482" s="30"/>
    </row>
    <row r="483" spans="2:6" x14ac:dyDescent="0.2">
      <c r="B483" s="30"/>
      <c r="C483" s="30"/>
      <c r="D483" s="30"/>
      <c r="E483" s="30"/>
      <c r="F483" s="30"/>
    </row>
    <row r="484" spans="2:6" x14ac:dyDescent="0.2">
      <c r="B484" s="30"/>
      <c r="C484" s="30"/>
      <c r="D484" s="30"/>
      <c r="E484" s="30"/>
      <c r="F484" s="30"/>
    </row>
    <row r="485" spans="2:6" x14ac:dyDescent="0.2">
      <c r="B485" s="30"/>
      <c r="C485" s="30"/>
      <c r="D485" s="30"/>
      <c r="E485" s="30"/>
      <c r="F485" s="30"/>
    </row>
    <row r="486" spans="2:6" x14ac:dyDescent="0.2">
      <c r="B486" s="30"/>
      <c r="C486" s="30"/>
      <c r="D486" s="30"/>
      <c r="E486" s="30"/>
      <c r="F486" s="30"/>
    </row>
    <row r="487" spans="2:6" x14ac:dyDescent="0.2">
      <c r="B487" s="30"/>
      <c r="C487" s="30"/>
      <c r="D487" s="30"/>
      <c r="E487" s="30"/>
      <c r="F487" s="30"/>
    </row>
    <row r="488" spans="2:6" x14ac:dyDescent="0.2">
      <c r="B488" s="30"/>
      <c r="C488" s="30"/>
      <c r="D488" s="30"/>
      <c r="E488" s="30"/>
      <c r="F488" s="30"/>
    </row>
    <row r="489" spans="2:6" x14ac:dyDescent="0.2">
      <c r="B489" s="30"/>
      <c r="C489" s="30"/>
      <c r="D489" s="30"/>
      <c r="E489" s="30"/>
      <c r="F489" s="30"/>
    </row>
    <row r="490" spans="2:6" x14ac:dyDescent="0.2">
      <c r="B490" s="30"/>
      <c r="C490" s="30"/>
      <c r="D490" s="30"/>
      <c r="E490" s="30"/>
      <c r="F490" s="30"/>
    </row>
    <row r="491" spans="2:6" x14ac:dyDescent="0.2">
      <c r="B491" s="30"/>
      <c r="C491" s="30"/>
      <c r="D491" s="30"/>
      <c r="E491" s="30"/>
      <c r="F491" s="30"/>
    </row>
    <row r="492" spans="2:6" x14ac:dyDescent="0.2">
      <c r="B492" s="30"/>
      <c r="C492" s="30"/>
      <c r="D492" s="30"/>
      <c r="E492" s="30"/>
      <c r="F492" s="30"/>
    </row>
    <row r="493" spans="2:6" x14ac:dyDescent="0.2">
      <c r="B493" s="30"/>
      <c r="C493" s="30"/>
      <c r="D493" s="30"/>
      <c r="E493" s="30"/>
      <c r="F493" s="30"/>
    </row>
    <row r="494" spans="2:6" x14ac:dyDescent="0.2">
      <c r="B494" s="30"/>
      <c r="C494" s="30"/>
      <c r="D494" s="30"/>
      <c r="E494" s="30"/>
      <c r="F494" s="30"/>
    </row>
    <row r="495" spans="2:6" x14ac:dyDescent="0.2">
      <c r="B495" s="30"/>
      <c r="C495" s="30"/>
      <c r="D495" s="30"/>
      <c r="E495" s="30"/>
      <c r="F495" s="30"/>
    </row>
    <row r="496" spans="2:6" x14ac:dyDescent="0.2">
      <c r="B496" s="30"/>
      <c r="C496" s="30"/>
      <c r="D496" s="30"/>
      <c r="E496" s="30"/>
      <c r="F496" s="30"/>
    </row>
    <row r="497" spans="2:6" x14ac:dyDescent="0.2">
      <c r="B497" s="30"/>
      <c r="C497" s="30"/>
      <c r="D497" s="30"/>
      <c r="E497" s="30"/>
      <c r="F497" s="30"/>
    </row>
    <row r="498" spans="2:6" x14ac:dyDescent="0.2">
      <c r="B498" s="30"/>
      <c r="C498" s="30"/>
      <c r="D498" s="30"/>
      <c r="E498" s="30"/>
      <c r="F498" s="30"/>
    </row>
    <row r="499" spans="2:6" x14ac:dyDescent="0.2">
      <c r="B499" s="30"/>
      <c r="C499" s="30"/>
      <c r="D499" s="30"/>
      <c r="E499" s="30"/>
      <c r="F499" s="30"/>
    </row>
    <row r="500" spans="2:6" x14ac:dyDescent="0.2">
      <c r="B500" s="30"/>
      <c r="C500" s="30"/>
      <c r="D500" s="30"/>
      <c r="E500" s="30"/>
      <c r="F500" s="30"/>
    </row>
    <row r="501" spans="2:6" x14ac:dyDescent="0.2">
      <c r="B501" s="30"/>
      <c r="C501" s="30"/>
      <c r="D501" s="30"/>
      <c r="E501" s="30"/>
      <c r="F501" s="30"/>
    </row>
    <row r="502" spans="2:6" x14ac:dyDescent="0.2">
      <c r="B502" s="30"/>
      <c r="C502" s="30"/>
      <c r="D502" s="30"/>
      <c r="E502" s="30"/>
      <c r="F502" s="30"/>
    </row>
    <row r="503" spans="2:6" x14ac:dyDescent="0.2">
      <c r="B503" s="30"/>
      <c r="C503" s="30"/>
      <c r="D503" s="30"/>
      <c r="E503" s="30"/>
      <c r="F503" s="30"/>
    </row>
    <row r="504" spans="2:6" x14ac:dyDescent="0.2">
      <c r="B504" s="30"/>
      <c r="C504" s="30"/>
      <c r="D504" s="30"/>
      <c r="E504" s="30"/>
      <c r="F504" s="30"/>
    </row>
    <row r="505" spans="2:6" x14ac:dyDescent="0.2">
      <c r="B505" s="30"/>
      <c r="C505" s="30"/>
      <c r="D505" s="30"/>
      <c r="E505" s="30"/>
      <c r="F505" s="30"/>
    </row>
    <row r="506" spans="2:6" x14ac:dyDescent="0.2">
      <c r="B506" s="30"/>
      <c r="C506" s="30"/>
      <c r="D506" s="30"/>
      <c r="E506" s="30"/>
      <c r="F506" s="30"/>
    </row>
    <row r="507" spans="2:6" x14ac:dyDescent="0.2">
      <c r="B507" s="30"/>
      <c r="C507" s="30"/>
      <c r="D507" s="30"/>
      <c r="E507" s="30"/>
      <c r="F507" s="30"/>
    </row>
    <row r="508" spans="2:6" x14ac:dyDescent="0.2">
      <c r="B508" s="30"/>
      <c r="C508" s="30"/>
      <c r="D508" s="30"/>
      <c r="E508" s="30"/>
      <c r="F508" s="30"/>
    </row>
    <row r="509" spans="2:6" x14ac:dyDescent="0.2">
      <c r="B509" s="30"/>
      <c r="C509" s="30"/>
      <c r="D509" s="30"/>
      <c r="E509" s="30"/>
      <c r="F509" s="30"/>
    </row>
    <row r="510" spans="2:6" x14ac:dyDescent="0.2">
      <c r="B510" s="30"/>
      <c r="C510" s="30"/>
      <c r="D510" s="30"/>
      <c r="E510" s="30"/>
      <c r="F510" s="30"/>
    </row>
    <row r="511" spans="2:6" x14ac:dyDescent="0.2">
      <c r="B511" s="30"/>
      <c r="C511" s="30"/>
      <c r="D511" s="30"/>
      <c r="E511" s="30"/>
      <c r="F511" s="30"/>
    </row>
    <row r="512" spans="2:6" x14ac:dyDescent="0.2">
      <c r="B512" s="30"/>
      <c r="C512" s="30"/>
      <c r="D512" s="30"/>
      <c r="E512" s="30"/>
      <c r="F512" s="30"/>
    </row>
    <row r="513" spans="2:10" x14ac:dyDescent="0.2">
      <c r="B513" s="30"/>
      <c r="C513" s="30"/>
      <c r="D513" s="30"/>
      <c r="E513" s="30"/>
      <c r="F513" s="30"/>
    </row>
    <row r="514" spans="2:10" x14ac:dyDescent="0.2">
      <c r="B514" s="30"/>
      <c r="C514" s="30"/>
      <c r="D514" s="30"/>
      <c r="E514" s="30"/>
      <c r="F514" s="30"/>
    </row>
    <row r="521" spans="2:10" s="24" customFormat="1" ht="15" x14ac:dyDescent="0.2">
      <c r="J521" s="60"/>
    </row>
    <row r="522" spans="2:10" s="24" customFormat="1" ht="15" x14ac:dyDescent="0.2">
      <c r="J522" s="60"/>
    </row>
    <row r="523" spans="2:10" s="24" customFormat="1" ht="15" x14ac:dyDescent="0.2">
      <c r="J523" s="60"/>
    </row>
    <row r="526" spans="2:10" s="27" customFormat="1" ht="11.25" x14ac:dyDescent="0.2">
      <c r="J526" s="59"/>
    </row>
    <row r="529" spans="2:6" x14ac:dyDescent="0.2">
      <c r="B529" s="30"/>
      <c r="C529" s="30"/>
      <c r="D529" s="30"/>
      <c r="E529" s="30"/>
      <c r="F529" s="30"/>
    </row>
    <row r="530" spans="2:6" x14ac:dyDescent="0.2">
      <c r="B530" s="30"/>
      <c r="C530" s="30"/>
      <c r="D530" s="30"/>
      <c r="E530" s="30"/>
      <c r="F530" s="30"/>
    </row>
    <row r="531" spans="2:6" x14ac:dyDescent="0.2">
      <c r="B531" s="30"/>
      <c r="C531" s="30"/>
      <c r="D531" s="30"/>
      <c r="E531" s="30"/>
      <c r="F531" s="30"/>
    </row>
    <row r="532" spans="2:6" x14ac:dyDescent="0.2">
      <c r="B532" s="30"/>
      <c r="C532" s="30"/>
      <c r="D532" s="30"/>
      <c r="E532" s="30"/>
      <c r="F532" s="30"/>
    </row>
    <row r="533" spans="2:6" x14ac:dyDescent="0.2">
      <c r="B533" s="30"/>
      <c r="C533" s="30"/>
      <c r="D533" s="30"/>
      <c r="E533" s="30"/>
      <c r="F533" s="30"/>
    </row>
    <row r="534" spans="2:6" x14ac:dyDescent="0.2">
      <c r="B534" s="30"/>
      <c r="C534" s="30"/>
      <c r="D534" s="30"/>
      <c r="E534" s="30"/>
      <c r="F534" s="30"/>
    </row>
    <row r="535" spans="2:6" x14ac:dyDescent="0.2">
      <c r="B535" s="30"/>
      <c r="C535" s="30"/>
      <c r="D535" s="30"/>
      <c r="E535" s="30"/>
      <c r="F535" s="30"/>
    </row>
    <row r="536" spans="2:6" x14ac:dyDescent="0.2">
      <c r="B536" s="30"/>
      <c r="C536" s="30"/>
      <c r="D536" s="30"/>
      <c r="E536" s="30"/>
      <c r="F536" s="30"/>
    </row>
    <row r="537" spans="2:6" x14ac:dyDescent="0.2">
      <c r="B537" s="30"/>
      <c r="C537" s="30"/>
      <c r="D537" s="30"/>
      <c r="E537" s="30"/>
      <c r="F537" s="30"/>
    </row>
    <row r="538" spans="2:6" x14ac:dyDescent="0.2">
      <c r="B538" s="30"/>
      <c r="C538" s="30"/>
      <c r="D538" s="30"/>
      <c r="E538" s="30"/>
      <c r="F538" s="30"/>
    </row>
    <row r="539" spans="2:6" x14ac:dyDescent="0.2">
      <c r="B539" s="30"/>
      <c r="C539" s="30"/>
      <c r="D539" s="30"/>
      <c r="E539" s="30"/>
      <c r="F539" s="30"/>
    </row>
    <row r="540" spans="2:6" x14ac:dyDescent="0.2">
      <c r="B540" s="30"/>
      <c r="C540" s="30"/>
      <c r="D540" s="30"/>
      <c r="E540" s="30"/>
      <c r="F540" s="30"/>
    </row>
    <row r="541" spans="2:6" x14ac:dyDescent="0.2">
      <c r="B541" s="30"/>
      <c r="C541" s="30"/>
      <c r="D541" s="30"/>
      <c r="E541" s="30"/>
      <c r="F541" s="30"/>
    </row>
    <row r="542" spans="2:6" x14ac:dyDescent="0.2">
      <c r="B542" s="30"/>
      <c r="C542" s="30"/>
      <c r="D542" s="30"/>
      <c r="E542" s="30"/>
      <c r="F542" s="30"/>
    </row>
    <row r="543" spans="2:6" x14ac:dyDescent="0.2">
      <c r="B543" s="30"/>
      <c r="C543" s="30"/>
      <c r="D543" s="30"/>
      <c r="E543" s="30"/>
      <c r="F543" s="30"/>
    </row>
    <row r="544" spans="2:6" x14ac:dyDescent="0.2">
      <c r="B544" s="30"/>
      <c r="C544" s="30"/>
      <c r="D544" s="30"/>
      <c r="E544" s="30"/>
      <c r="F544" s="30"/>
    </row>
    <row r="545" spans="2:6" x14ac:dyDescent="0.2">
      <c r="B545" s="30"/>
      <c r="C545" s="30"/>
      <c r="D545" s="30"/>
      <c r="E545" s="30"/>
      <c r="F545" s="30"/>
    </row>
    <row r="546" spans="2:6" x14ac:dyDescent="0.2">
      <c r="B546" s="30"/>
      <c r="C546" s="30"/>
      <c r="D546" s="30"/>
      <c r="E546" s="30"/>
      <c r="F546" s="30"/>
    </row>
    <row r="547" spans="2:6" x14ac:dyDescent="0.2">
      <c r="B547" s="30"/>
      <c r="C547" s="30"/>
      <c r="D547" s="30"/>
      <c r="E547" s="30"/>
      <c r="F547" s="30"/>
    </row>
    <row r="548" spans="2:6" x14ac:dyDescent="0.2">
      <c r="B548" s="30"/>
      <c r="C548" s="30"/>
      <c r="D548" s="30"/>
      <c r="E548" s="30"/>
      <c r="F548" s="30"/>
    </row>
    <row r="549" spans="2:6" x14ac:dyDescent="0.2">
      <c r="B549" s="30"/>
      <c r="C549" s="30"/>
      <c r="D549" s="30"/>
      <c r="E549" s="30"/>
      <c r="F549" s="30"/>
    </row>
    <row r="550" spans="2:6" x14ac:dyDescent="0.2">
      <c r="B550" s="30"/>
      <c r="C550" s="30"/>
      <c r="D550" s="30"/>
      <c r="E550" s="30"/>
      <c r="F550" s="30"/>
    </row>
    <row r="551" spans="2:6" x14ac:dyDescent="0.2">
      <c r="B551" s="30"/>
      <c r="C551" s="30"/>
      <c r="D551" s="30"/>
      <c r="E551" s="30"/>
      <c r="F551" s="30"/>
    </row>
    <row r="552" spans="2:6" x14ac:dyDescent="0.2">
      <c r="B552" s="30"/>
      <c r="C552" s="30"/>
      <c r="D552" s="30"/>
      <c r="E552" s="30"/>
      <c r="F552" s="30"/>
    </row>
    <row r="553" spans="2:6" x14ac:dyDescent="0.2">
      <c r="B553" s="30"/>
      <c r="C553" s="30"/>
      <c r="D553" s="30"/>
      <c r="E553" s="30"/>
      <c r="F553" s="30"/>
    </row>
    <row r="554" spans="2:6" x14ac:dyDescent="0.2">
      <c r="B554" s="30"/>
      <c r="C554" s="30"/>
      <c r="D554" s="30"/>
      <c r="E554" s="30"/>
      <c r="F554" s="30"/>
    </row>
    <row r="555" spans="2:6" x14ac:dyDescent="0.2">
      <c r="B555" s="30"/>
      <c r="C555" s="30"/>
      <c r="D555" s="30"/>
      <c r="E555" s="30"/>
      <c r="F555" s="30"/>
    </row>
    <row r="556" spans="2:6" x14ac:dyDescent="0.2">
      <c r="B556" s="30"/>
      <c r="C556" s="30"/>
      <c r="D556" s="30"/>
      <c r="E556" s="30"/>
      <c r="F556" s="30"/>
    </row>
    <row r="557" spans="2:6" x14ac:dyDescent="0.2">
      <c r="B557" s="30"/>
      <c r="C557" s="30"/>
      <c r="D557" s="30"/>
      <c r="E557" s="30"/>
      <c r="F557" s="30"/>
    </row>
    <row r="558" spans="2:6" x14ac:dyDescent="0.2">
      <c r="B558" s="30"/>
      <c r="C558" s="30"/>
      <c r="D558" s="30"/>
      <c r="E558" s="30"/>
      <c r="F558" s="30"/>
    </row>
    <row r="559" spans="2:6" x14ac:dyDescent="0.2">
      <c r="B559" s="30"/>
      <c r="C559" s="30"/>
      <c r="D559" s="30"/>
      <c r="E559" s="30"/>
      <c r="F559" s="30"/>
    </row>
    <row r="560" spans="2:6" x14ac:dyDescent="0.2">
      <c r="B560" s="30"/>
      <c r="C560" s="30"/>
      <c r="D560" s="30"/>
      <c r="E560" s="30"/>
      <c r="F560" s="30"/>
    </row>
    <row r="561" spans="2:10" x14ac:dyDescent="0.2">
      <c r="B561" s="30"/>
      <c r="C561" s="30"/>
      <c r="D561" s="30"/>
      <c r="E561" s="30"/>
      <c r="F561" s="30"/>
    </row>
    <row r="562" spans="2:10" x14ac:dyDescent="0.2">
      <c r="B562" s="30"/>
      <c r="C562" s="30"/>
      <c r="D562" s="30"/>
      <c r="E562" s="30"/>
      <c r="F562" s="30"/>
    </row>
    <row r="563" spans="2:10" x14ac:dyDescent="0.2">
      <c r="B563" s="30"/>
      <c r="C563" s="30"/>
      <c r="D563" s="30"/>
      <c r="E563" s="30"/>
      <c r="F563" s="30"/>
    </row>
    <row r="564" spans="2:10" x14ac:dyDescent="0.2">
      <c r="B564" s="30"/>
      <c r="C564" s="30"/>
      <c r="D564" s="30"/>
      <c r="E564" s="30"/>
      <c r="F564" s="30"/>
    </row>
    <row r="565" spans="2:10" x14ac:dyDescent="0.2">
      <c r="B565" s="30"/>
      <c r="C565" s="30"/>
      <c r="D565" s="30"/>
      <c r="E565" s="30"/>
      <c r="F565" s="30"/>
    </row>
    <row r="566" spans="2:10" x14ac:dyDescent="0.2">
      <c r="B566" s="30"/>
      <c r="C566" s="30"/>
      <c r="D566" s="30"/>
      <c r="E566" s="30"/>
      <c r="F566" s="30"/>
    </row>
    <row r="567" spans="2:10" x14ac:dyDescent="0.2">
      <c r="B567" s="30"/>
      <c r="C567" s="30"/>
      <c r="D567" s="30"/>
      <c r="E567" s="30"/>
      <c r="F567" s="30"/>
    </row>
    <row r="568" spans="2:10" x14ac:dyDescent="0.2">
      <c r="B568" s="30"/>
      <c r="C568" s="30"/>
      <c r="D568" s="30"/>
      <c r="E568" s="30"/>
      <c r="F568" s="30"/>
    </row>
    <row r="569" spans="2:10" x14ac:dyDescent="0.2">
      <c r="B569" s="30"/>
      <c r="C569" s="30"/>
      <c r="D569" s="30"/>
      <c r="E569" s="30"/>
      <c r="F569" s="30"/>
    </row>
    <row r="570" spans="2:10" x14ac:dyDescent="0.2">
      <c r="B570" s="30"/>
      <c r="C570" s="30"/>
      <c r="D570" s="30"/>
      <c r="E570" s="30"/>
      <c r="F570" s="30"/>
    </row>
    <row r="571" spans="2:10" x14ac:dyDescent="0.2">
      <c r="B571" s="30"/>
      <c r="C571" s="30"/>
      <c r="D571" s="30"/>
      <c r="E571" s="30"/>
      <c r="F571" s="30"/>
    </row>
    <row r="572" spans="2:10" x14ac:dyDescent="0.2">
      <c r="B572" s="30"/>
      <c r="C572" s="30"/>
      <c r="D572" s="30"/>
      <c r="E572" s="30"/>
      <c r="F572" s="30"/>
    </row>
    <row r="573" spans="2:10" s="24" customFormat="1" ht="15" x14ac:dyDescent="0.2">
      <c r="B573" s="30"/>
      <c r="C573" s="30"/>
      <c r="D573" s="30"/>
      <c r="E573" s="30"/>
      <c r="F573" s="30"/>
      <c r="J573" s="60"/>
    </row>
    <row r="574" spans="2:10" s="24" customFormat="1" ht="15" x14ac:dyDescent="0.2">
      <c r="B574" s="30"/>
      <c r="C574" s="30"/>
      <c r="D574" s="30"/>
      <c r="E574" s="30"/>
      <c r="F574" s="30"/>
      <c r="J574" s="60"/>
    </row>
    <row r="575" spans="2:10" s="24" customFormat="1" ht="15" x14ac:dyDescent="0.2">
      <c r="B575" s="30"/>
      <c r="C575" s="30"/>
      <c r="D575" s="30"/>
      <c r="E575" s="30"/>
      <c r="F575" s="30"/>
      <c r="J575" s="60"/>
    </row>
    <row r="576" spans="2:10" x14ac:dyDescent="0.2">
      <c r="B576" s="30"/>
      <c r="C576" s="30"/>
      <c r="D576" s="30"/>
      <c r="E576" s="30"/>
      <c r="F576" s="30"/>
    </row>
    <row r="577" spans="2:10" x14ac:dyDescent="0.2">
      <c r="B577" s="30"/>
      <c r="C577" s="30"/>
      <c r="D577" s="30"/>
      <c r="E577" s="30"/>
      <c r="F577" s="30"/>
    </row>
    <row r="578" spans="2:10" s="27" customFormat="1" ht="11.25" x14ac:dyDescent="0.2">
      <c r="J578" s="59"/>
    </row>
    <row r="579" spans="2:10" x14ac:dyDescent="0.2">
      <c r="B579" s="30"/>
      <c r="C579" s="30"/>
      <c r="D579" s="30"/>
      <c r="E579" s="30"/>
      <c r="F579" s="30"/>
    </row>
    <row r="580" spans="2:10" x14ac:dyDescent="0.2">
      <c r="B580" s="30"/>
      <c r="C580" s="30"/>
      <c r="D580" s="30"/>
      <c r="E580" s="30"/>
      <c r="F580" s="30"/>
    </row>
    <row r="581" spans="2:10" x14ac:dyDescent="0.2">
      <c r="B581" s="30"/>
      <c r="C581" s="30"/>
      <c r="D581" s="30"/>
      <c r="E581" s="30"/>
      <c r="F581" s="30"/>
    </row>
    <row r="582" spans="2:10" x14ac:dyDescent="0.2">
      <c r="B582" s="30"/>
      <c r="C582" s="30"/>
      <c r="D582" s="30"/>
      <c r="E582" s="30"/>
      <c r="F582" s="30"/>
    </row>
    <row r="583" spans="2:10" x14ac:dyDescent="0.2">
      <c r="B583" s="30"/>
      <c r="C583" s="30"/>
      <c r="D583" s="30"/>
      <c r="E583" s="30"/>
      <c r="F583" s="30"/>
    </row>
    <row r="584" spans="2:10" x14ac:dyDescent="0.2">
      <c r="B584" s="30"/>
      <c r="C584" s="30"/>
      <c r="D584" s="30"/>
      <c r="E584" s="30"/>
      <c r="F584" s="30"/>
    </row>
    <row r="585" spans="2:10" x14ac:dyDescent="0.2">
      <c r="B585" s="30"/>
      <c r="C585" s="30"/>
      <c r="D585" s="30"/>
      <c r="E585" s="30"/>
      <c r="F585" s="30"/>
    </row>
    <row r="586" spans="2:10" x14ac:dyDescent="0.2">
      <c r="B586" s="30"/>
      <c r="C586" s="30"/>
      <c r="D586" s="30"/>
      <c r="E586" s="30"/>
      <c r="F586" s="30"/>
    </row>
    <row r="587" spans="2:10" x14ac:dyDescent="0.2">
      <c r="B587" s="30"/>
      <c r="C587" s="30"/>
      <c r="D587" s="30"/>
      <c r="E587" s="30"/>
      <c r="F587" s="30"/>
    </row>
    <row r="588" spans="2:10" x14ac:dyDescent="0.2">
      <c r="B588" s="30"/>
      <c r="C588" s="30"/>
      <c r="D588" s="30"/>
      <c r="E588" s="30"/>
      <c r="F588" s="30"/>
    </row>
    <row r="589" spans="2:10" x14ac:dyDescent="0.2">
      <c r="B589" s="30"/>
      <c r="C589" s="30"/>
      <c r="D589" s="30"/>
      <c r="E589" s="30"/>
      <c r="F589" s="30"/>
    </row>
    <row r="590" spans="2:10" x14ac:dyDescent="0.2">
      <c r="B590" s="30"/>
      <c r="C590" s="30"/>
      <c r="D590" s="30"/>
      <c r="E590" s="30"/>
      <c r="F590" s="30"/>
    </row>
    <row r="591" spans="2:10" x14ac:dyDescent="0.2">
      <c r="B591" s="30"/>
      <c r="C591" s="30"/>
      <c r="D591" s="30"/>
      <c r="E591" s="30"/>
      <c r="F591" s="30"/>
    </row>
    <row r="592" spans="2:10" x14ac:dyDescent="0.2">
      <c r="B592" s="30"/>
      <c r="C592" s="30"/>
      <c r="D592" s="30"/>
      <c r="E592" s="30"/>
      <c r="F592" s="30"/>
    </row>
    <row r="593" spans="2:6" x14ac:dyDescent="0.2">
      <c r="B593" s="30"/>
      <c r="C593" s="30"/>
      <c r="D593" s="30"/>
      <c r="E593" s="30"/>
      <c r="F593" s="30"/>
    </row>
    <row r="594" spans="2:6" x14ac:dyDescent="0.2">
      <c r="B594" s="30"/>
      <c r="C594" s="30"/>
      <c r="D594" s="30"/>
      <c r="E594" s="30"/>
      <c r="F594" s="30"/>
    </row>
    <row r="595" spans="2:6" x14ac:dyDescent="0.2">
      <c r="B595" s="30"/>
      <c r="C595" s="30"/>
      <c r="D595" s="30"/>
      <c r="E595" s="30"/>
      <c r="F595" s="30"/>
    </row>
    <row r="596" spans="2:6" x14ac:dyDescent="0.2">
      <c r="B596" s="30"/>
      <c r="C596" s="30"/>
      <c r="D596" s="30"/>
      <c r="E596" s="30"/>
      <c r="F596" s="30"/>
    </row>
    <row r="597" spans="2:6" x14ac:dyDescent="0.2">
      <c r="B597" s="30"/>
      <c r="C597" s="30"/>
      <c r="D597" s="30"/>
      <c r="E597" s="30"/>
      <c r="F597" s="30"/>
    </row>
    <row r="598" spans="2:6" x14ac:dyDescent="0.2">
      <c r="B598" s="30"/>
      <c r="C598" s="30"/>
      <c r="D598" s="30"/>
      <c r="E598" s="30"/>
      <c r="F598" s="30"/>
    </row>
    <row r="599" spans="2:6" x14ac:dyDescent="0.2">
      <c r="B599" s="30"/>
      <c r="C599" s="30"/>
      <c r="D599" s="30"/>
      <c r="E599" s="30"/>
      <c r="F599" s="30"/>
    </row>
    <row r="600" spans="2:6" x14ac:dyDescent="0.2">
      <c r="B600" s="30"/>
      <c r="C600" s="30"/>
      <c r="D600" s="30"/>
      <c r="E600" s="30"/>
      <c r="F600" s="30"/>
    </row>
    <row r="601" spans="2:6" x14ac:dyDescent="0.2">
      <c r="B601" s="30"/>
      <c r="C601" s="30"/>
      <c r="D601" s="30"/>
      <c r="E601" s="30"/>
      <c r="F601" s="30"/>
    </row>
    <row r="602" spans="2:6" x14ac:dyDescent="0.2">
      <c r="B602" s="30"/>
      <c r="C602" s="30"/>
      <c r="D602" s="30"/>
      <c r="E602" s="30"/>
      <c r="F602" s="30"/>
    </row>
    <row r="603" spans="2:6" x14ac:dyDescent="0.2">
      <c r="B603" s="30"/>
      <c r="C603" s="30"/>
      <c r="D603" s="30"/>
      <c r="E603" s="30"/>
      <c r="F603" s="30"/>
    </row>
    <row r="604" spans="2:6" x14ac:dyDescent="0.2">
      <c r="B604" s="30"/>
      <c r="C604" s="30"/>
      <c r="D604" s="30"/>
      <c r="E604" s="30"/>
      <c r="F604" s="30"/>
    </row>
    <row r="605" spans="2:6" x14ac:dyDescent="0.2">
      <c r="B605" s="30"/>
      <c r="C605" s="30"/>
      <c r="D605" s="30"/>
      <c r="E605" s="30"/>
      <c r="F605" s="30"/>
    </row>
    <row r="606" spans="2:6" x14ac:dyDescent="0.2">
      <c r="B606" s="30"/>
      <c r="C606" s="30"/>
      <c r="D606" s="30"/>
      <c r="E606" s="30"/>
      <c r="F606" s="30"/>
    </row>
    <row r="607" spans="2:6" x14ac:dyDescent="0.2">
      <c r="B607" s="30"/>
      <c r="C607" s="30"/>
      <c r="D607" s="30"/>
      <c r="E607" s="30"/>
      <c r="F607" s="30"/>
    </row>
    <row r="608" spans="2:6" x14ac:dyDescent="0.2">
      <c r="B608" s="30"/>
      <c r="C608" s="30"/>
      <c r="D608" s="30"/>
      <c r="E608" s="30"/>
      <c r="F608" s="30"/>
    </row>
    <row r="609" spans="2:6" x14ac:dyDescent="0.2">
      <c r="B609" s="30"/>
      <c r="C609" s="30"/>
      <c r="D609" s="30"/>
      <c r="E609" s="30"/>
      <c r="F609" s="30"/>
    </row>
    <row r="610" spans="2:6" x14ac:dyDescent="0.2">
      <c r="B610" s="30"/>
      <c r="C610" s="30"/>
      <c r="D610" s="30"/>
      <c r="E610" s="30"/>
      <c r="F610" s="30"/>
    </row>
    <row r="611" spans="2:6" x14ac:dyDescent="0.2">
      <c r="B611" s="30"/>
      <c r="C611" s="30"/>
      <c r="D611" s="30"/>
      <c r="E611" s="30"/>
      <c r="F611" s="30"/>
    </row>
    <row r="612" spans="2:6" x14ac:dyDescent="0.2">
      <c r="B612" s="30"/>
      <c r="C612" s="30"/>
      <c r="D612" s="30"/>
      <c r="E612" s="30"/>
      <c r="F612" s="30"/>
    </row>
    <row r="613" spans="2:6" x14ac:dyDescent="0.2">
      <c r="B613" s="30"/>
      <c r="C613" s="30"/>
      <c r="D613" s="30"/>
      <c r="E613" s="30"/>
      <c r="F613" s="30"/>
    </row>
    <row r="614" spans="2:6" x14ac:dyDescent="0.2">
      <c r="B614" s="30"/>
      <c r="C614" s="30"/>
      <c r="D614" s="30"/>
      <c r="E614" s="30"/>
      <c r="F614" s="30"/>
    </row>
    <row r="615" spans="2:6" x14ac:dyDescent="0.2">
      <c r="B615" s="30"/>
      <c r="C615" s="30"/>
      <c r="D615" s="30"/>
      <c r="E615" s="30"/>
      <c r="F615" s="30"/>
    </row>
    <row r="616" spans="2:6" x14ac:dyDescent="0.2">
      <c r="B616" s="30"/>
      <c r="C616" s="30"/>
      <c r="D616" s="30"/>
      <c r="E616" s="30"/>
      <c r="F616" s="30"/>
    </row>
    <row r="617" spans="2:6" x14ac:dyDescent="0.2">
      <c r="B617" s="30"/>
      <c r="C617" s="30"/>
      <c r="D617" s="30"/>
      <c r="E617" s="30"/>
      <c r="F617" s="30"/>
    </row>
    <row r="618" spans="2:6" x14ac:dyDescent="0.2">
      <c r="B618" s="30"/>
      <c r="C618" s="30"/>
      <c r="D618" s="30"/>
      <c r="E618" s="30"/>
      <c r="F618" s="30"/>
    </row>
    <row r="625" spans="2:10" s="24" customFormat="1" ht="15" x14ac:dyDescent="0.2">
      <c r="J625" s="60"/>
    </row>
    <row r="626" spans="2:10" s="24" customFormat="1" ht="15" x14ac:dyDescent="0.2">
      <c r="J626" s="60"/>
    </row>
    <row r="627" spans="2:10" s="24" customFormat="1" ht="15" x14ac:dyDescent="0.2">
      <c r="J627" s="60"/>
    </row>
    <row r="630" spans="2:10" s="27" customFormat="1" ht="11.25" x14ac:dyDescent="0.2">
      <c r="J630" s="59"/>
    </row>
    <row r="633" spans="2:10" x14ac:dyDescent="0.2">
      <c r="B633" s="30"/>
      <c r="C633" s="30"/>
      <c r="D633" s="30"/>
      <c r="E633" s="30"/>
      <c r="F633" s="30"/>
    </row>
    <row r="634" spans="2:10" x14ac:dyDescent="0.2">
      <c r="B634" s="30"/>
      <c r="C634" s="30"/>
      <c r="D634" s="30"/>
      <c r="E634" s="30"/>
      <c r="F634" s="30"/>
    </row>
    <row r="635" spans="2:10" x14ac:dyDescent="0.2">
      <c r="B635" s="30"/>
      <c r="C635" s="30"/>
      <c r="D635" s="30"/>
      <c r="E635" s="30"/>
      <c r="F635" s="30"/>
    </row>
    <row r="636" spans="2:10" x14ac:dyDescent="0.2">
      <c r="B636" s="30"/>
      <c r="C636" s="30"/>
      <c r="D636" s="30"/>
      <c r="E636" s="30"/>
      <c r="F636" s="30"/>
    </row>
    <row r="637" spans="2:10" x14ac:dyDescent="0.2">
      <c r="B637" s="30"/>
      <c r="C637" s="30"/>
      <c r="D637" s="30"/>
      <c r="E637" s="30"/>
      <c r="F637" s="30"/>
    </row>
    <row r="638" spans="2:10" x14ac:dyDescent="0.2">
      <c r="B638" s="30"/>
      <c r="C638" s="30"/>
      <c r="D638" s="30"/>
      <c r="E638" s="30"/>
      <c r="F638" s="30"/>
    </row>
    <row r="639" spans="2:10" x14ac:dyDescent="0.2">
      <c r="B639" s="30"/>
      <c r="C639" s="30"/>
      <c r="D639" s="30"/>
      <c r="E639" s="30"/>
      <c r="F639" s="30"/>
    </row>
    <row r="640" spans="2:10" x14ac:dyDescent="0.2">
      <c r="B640" s="30"/>
      <c r="C640" s="30"/>
      <c r="D640" s="30"/>
      <c r="E640" s="30"/>
      <c r="F640" s="30"/>
    </row>
    <row r="641" spans="2:6" x14ac:dyDescent="0.2">
      <c r="B641" s="30"/>
      <c r="C641" s="30"/>
      <c r="D641" s="30"/>
      <c r="E641" s="30"/>
      <c r="F641" s="30"/>
    </row>
    <row r="642" spans="2:6" x14ac:dyDescent="0.2">
      <c r="B642" s="30"/>
      <c r="C642" s="30"/>
      <c r="D642" s="30"/>
      <c r="E642" s="30"/>
      <c r="F642" s="30"/>
    </row>
    <row r="643" spans="2:6" x14ac:dyDescent="0.2">
      <c r="B643" s="30"/>
      <c r="C643" s="30"/>
      <c r="D643" s="30"/>
      <c r="E643" s="30"/>
      <c r="F643" s="30"/>
    </row>
    <row r="644" spans="2:6" x14ac:dyDescent="0.2">
      <c r="B644" s="30"/>
      <c r="C644" s="30"/>
      <c r="D644" s="30"/>
      <c r="E644" s="30"/>
      <c r="F644" s="30"/>
    </row>
    <row r="645" spans="2:6" x14ac:dyDescent="0.2">
      <c r="B645" s="30"/>
      <c r="C645" s="30"/>
      <c r="D645" s="30"/>
      <c r="E645" s="30"/>
      <c r="F645" s="30"/>
    </row>
    <row r="646" spans="2:6" x14ac:dyDescent="0.2">
      <c r="B646" s="30"/>
      <c r="C646" s="30"/>
      <c r="D646" s="30"/>
      <c r="E646" s="30"/>
      <c r="F646" s="30"/>
    </row>
    <row r="647" spans="2:6" x14ac:dyDescent="0.2">
      <c r="B647" s="30"/>
      <c r="C647" s="30"/>
      <c r="D647" s="30"/>
      <c r="E647" s="30"/>
      <c r="F647" s="30"/>
    </row>
    <row r="648" spans="2:6" x14ac:dyDescent="0.2">
      <c r="B648" s="30"/>
      <c r="C648" s="30"/>
      <c r="D648" s="30"/>
      <c r="E648" s="30"/>
      <c r="F648" s="30"/>
    </row>
    <row r="649" spans="2:6" x14ac:dyDescent="0.2">
      <c r="B649" s="30"/>
      <c r="C649" s="30"/>
      <c r="D649" s="30"/>
      <c r="E649" s="30"/>
      <c r="F649" s="30"/>
    </row>
    <row r="650" spans="2:6" x14ac:dyDescent="0.2">
      <c r="B650" s="30"/>
      <c r="C650" s="30"/>
      <c r="D650" s="30"/>
      <c r="E650" s="30"/>
      <c r="F650" s="30"/>
    </row>
    <row r="651" spans="2:6" x14ac:dyDescent="0.2">
      <c r="B651" s="30"/>
      <c r="C651" s="30"/>
      <c r="D651" s="30"/>
      <c r="E651" s="30"/>
      <c r="F651" s="30"/>
    </row>
    <row r="652" spans="2:6" x14ac:dyDescent="0.2">
      <c r="B652" s="30"/>
      <c r="C652" s="30"/>
      <c r="D652" s="30"/>
      <c r="E652" s="30"/>
      <c r="F652" s="30"/>
    </row>
    <row r="653" spans="2:6" x14ac:dyDescent="0.2">
      <c r="B653" s="30"/>
      <c r="C653" s="30"/>
      <c r="D653" s="30"/>
      <c r="E653" s="30"/>
      <c r="F653" s="30"/>
    </row>
    <row r="654" spans="2:6" x14ac:dyDescent="0.2">
      <c r="B654" s="30"/>
      <c r="C654" s="30"/>
      <c r="D654" s="30"/>
      <c r="E654" s="30"/>
      <c r="F654" s="30"/>
    </row>
    <row r="655" spans="2:6" x14ac:dyDescent="0.2">
      <c r="B655" s="30"/>
      <c r="C655" s="30"/>
      <c r="D655" s="30"/>
      <c r="E655" s="30"/>
      <c r="F655" s="30"/>
    </row>
    <row r="656" spans="2:6" x14ac:dyDescent="0.2">
      <c r="B656" s="30"/>
      <c r="C656" s="30"/>
      <c r="D656" s="30"/>
      <c r="E656" s="30"/>
      <c r="F656" s="30"/>
    </row>
    <row r="657" spans="2:6" x14ac:dyDescent="0.2">
      <c r="B657" s="30"/>
      <c r="C657" s="30"/>
      <c r="D657" s="30"/>
      <c r="E657" s="30"/>
      <c r="F657" s="30"/>
    </row>
    <row r="658" spans="2:6" x14ac:dyDescent="0.2">
      <c r="B658" s="30"/>
      <c r="C658" s="30"/>
      <c r="D658" s="30"/>
      <c r="E658" s="30"/>
      <c r="F658" s="30"/>
    </row>
    <row r="659" spans="2:6" x14ac:dyDescent="0.2">
      <c r="B659" s="30"/>
      <c r="C659" s="30"/>
      <c r="D659" s="30"/>
      <c r="E659" s="30"/>
      <c r="F659" s="30"/>
    </row>
    <row r="660" spans="2:6" x14ac:dyDescent="0.2">
      <c r="B660" s="30"/>
      <c r="C660" s="30"/>
      <c r="D660" s="30"/>
      <c r="E660" s="30"/>
      <c r="F660" s="30"/>
    </row>
    <row r="661" spans="2:6" x14ac:dyDescent="0.2">
      <c r="B661" s="30"/>
      <c r="C661" s="30"/>
      <c r="D661" s="30"/>
      <c r="E661" s="30"/>
      <c r="F661" s="30"/>
    </row>
    <row r="662" spans="2:6" x14ac:dyDescent="0.2">
      <c r="B662" s="30"/>
      <c r="C662" s="30"/>
      <c r="D662" s="30"/>
      <c r="E662" s="30"/>
      <c r="F662" s="30"/>
    </row>
    <row r="663" spans="2:6" x14ac:dyDescent="0.2">
      <c r="B663" s="30"/>
      <c r="C663" s="30"/>
      <c r="D663" s="30"/>
      <c r="E663" s="30"/>
      <c r="F663" s="30"/>
    </row>
    <row r="664" spans="2:6" x14ac:dyDescent="0.2">
      <c r="B664" s="30"/>
      <c r="C664" s="30"/>
      <c r="D664" s="30"/>
      <c r="E664" s="30"/>
      <c r="F664" s="30"/>
    </row>
    <row r="665" spans="2:6" x14ac:dyDescent="0.2">
      <c r="B665" s="30"/>
      <c r="C665" s="30"/>
      <c r="D665" s="30"/>
      <c r="E665" s="30"/>
      <c r="F665" s="30"/>
    </row>
    <row r="666" spans="2:6" x14ac:dyDescent="0.2">
      <c r="B666" s="30"/>
      <c r="C666" s="30"/>
      <c r="D666" s="30"/>
      <c r="E666" s="30"/>
      <c r="F666" s="30"/>
    </row>
    <row r="667" spans="2:6" x14ac:dyDescent="0.2">
      <c r="B667" s="30"/>
      <c r="C667" s="30"/>
      <c r="D667" s="30"/>
      <c r="E667" s="30"/>
      <c r="F667" s="30"/>
    </row>
    <row r="668" spans="2:6" x14ac:dyDescent="0.2">
      <c r="B668" s="30"/>
      <c r="C668" s="30"/>
      <c r="D668" s="30"/>
      <c r="E668" s="30"/>
      <c r="F668" s="30"/>
    </row>
    <row r="669" spans="2:6" x14ac:dyDescent="0.2">
      <c r="B669" s="30"/>
      <c r="C669" s="30"/>
      <c r="D669" s="30"/>
      <c r="E669" s="30"/>
      <c r="F669" s="30"/>
    </row>
    <row r="670" spans="2:6" x14ac:dyDescent="0.2">
      <c r="B670" s="30"/>
      <c r="C670" s="30"/>
      <c r="D670" s="30"/>
      <c r="E670" s="30"/>
      <c r="F670" s="30"/>
    </row>
    <row r="677" spans="2:10" s="24" customFormat="1" ht="15" x14ac:dyDescent="0.2">
      <c r="J677" s="60"/>
    </row>
    <row r="678" spans="2:10" s="24" customFormat="1" ht="15" x14ac:dyDescent="0.2">
      <c r="J678" s="60"/>
    </row>
    <row r="679" spans="2:10" s="24" customFormat="1" ht="15" x14ac:dyDescent="0.2">
      <c r="J679" s="60"/>
    </row>
    <row r="682" spans="2:10" s="27" customFormat="1" ht="11.25" x14ac:dyDescent="0.2">
      <c r="J682" s="59"/>
    </row>
    <row r="685" spans="2:10" x14ac:dyDescent="0.2">
      <c r="B685" s="30"/>
      <c r="C685" s="30"/>
      <c r="D685" s="30"/>
      <c r="E685" s="30"/>
      <c r="F685" s="30"/>
    </row>
    <row r="686" spans="2:10" x14ac:dyDescent="0.2">
      <c r="B686" s="30"/>
      <c r="C686" s="30"/>
      <c r="D686" s="30"/>
      <c r="E686" s="30"/>
      <c r="F686" s="30"/>
    </row>
    <row r="687" spans="2:10" x14ac:dyDescent="0.2">
      <c r="B687" s="30"/>
      <c r="C687" s="30"/>
      <c r="D687" s="30"/>
      <c r="E687" s="30"/>
      <c r="F687" s="30"/>
    </row>
    <row r="688" spans="2:10" x14ac:dyDescent="0.2">
      <c r="B688" s="30"/>
      <c r="C688" s="30"/>
      <c r="D688" s="30"/>
      <c r="E688" s="30"/>
      <c r="F688" s="30"/>
    </row>
    <row r="689" spans="2:6" x14ac:dyDescent="0.2">
      <c r="B689" s="30"/>
      <c r="C689" s="30"/>
      <c r="D689" s="30"/>
      <c r="E689" s="30"/>
      <c r="F689" s="30"/>
    </row>
    <row r="690" spans="2:6" x14ac:dyDescent="0.2">
      <c r="B690" s="30"/>
      <c r="C690" s="30"/>
      <c r="D690" s="30"/>
      <c r="E690" s="30"/>
      <c r="F690" s="30"/>
    </row>
    <row r="691" spans="2:6" x14ac:dyDescent="0.2">
      <c r="B691" s="30"/>
      <c r="C691" s="30"/>
      <c r="D691" s="30"/>
      <c r="E691" s="30"/>
      <c r="F691" s="30"/>
    </row>
    <row r="692" spans="2:6" x14ac:dyDescent="0.2">
      <c r="B692" s="30"/>
      <c r="C692" s="30"/>
      <c r="D692" s="30"/>
      <c r="E692" s="30"/>
      <c r="F692" s="30"/>
    </row>
    <row r="693" spans="2:6" x14ac:dyDescent="0.2">
      <c r="B693" s="30"/>
      <c r="C693" s="30"/>
      <c r="D693" s="30"/>
      <c r="E693" s="30"/>
      <c r="F693" s="30"/>
    </row>
    <row r="694" spans="2:6" x14ac:dyDescent="0.2">
      <c r="B694" s="30"/>
      <c r="C694" s="30"/>
      <c r="D694" s="30"/>
      <c r="E694" s="30"/>
      <c r="F694" s="30"/>
    </row>
    <row r="695" spans="2:6" x14ac:dyDescent="0.2">
      <c r="B695" s="30"/>
      <c r="C695" s="30"/>
      <c r="D695" s="30"/>
      <c r="E695" s="30"/>
      <c r="F695" s="30"/>
    </row>
    <row r="696" spans="2:6" x14ac:dyDescent="0.2">
      <c r="B696" s="30"/>
      <c r="C696" s="30"/>
      <c r="D696" s="30"/>
      <c r="E696" s="30"/>
      <c r="F696" s="30"/>
    </row>
    <row r="697" spans="2:6" x14ac:dyDescent="0.2">
      <c r="B697" s="30"/>
      <c r="C697" s="30"/>
      <c r="D697" s="30"/>
      <c r="E697" s="30"/>
      <c r="F697" s="30"/>
    </row>
    <row r="698" spans="2:6" x14ac:dyDescent="0.2">
      <c r="B698" s="30"/>
      <c r="C698" s="30"/>
      <c r="D698" s="30"/>
      <c r="E698" s="30"/>
      <c r="F698" s="30"/>
    </row>
    <row r="699" spans="2:6" x14ac:dyDescent="0.2">
      <c r="B699" s="30"/>
      <c r="C699" s="30"/>
      <c r="D699" s="30"/>
      <c r="E699" s="30"/>
      <c r="F699" s="30"/>
    </row>
    <row r="700" spans="2:6" x14ac:dyDescent="0.2">
      <c r="B700" s="30"/>
      <c r="C700" s="30"/>
      <c r="D700" s="30"/>
      <c r="E700" s="30"/>
      <c r="F700" s="30"/>
    </row>
    <row r="701" spans="2:6" x14ac:dyDescent="0.2">
      <c r="B701" s="30"/>
      <c r="C701" s="30"/>
      <c r="D701" s="30"/>
      <c r="E701" s="30"/>
      <c r="F701" s="30"/>
    </row>
    <row r="702" spans="2:6" x14ac:dyDescent="0.2">
      <c r="B702" s="30"/>
      <c r="C702" s="30"/>
      <c r="D702" s="30"/>
      <c r="E702" s="30"/>
      <c r="F702" s="30"/>
    </row>
    <row r="703" spans="2:6" x14ac:dyDescent="0.2">
      <c r="B703" s="30"/>
      <c r="C703" s="30"/>
      <c r="D703" s="30"/>
      <c r="E703" s="30"/>
      <c r="F703" s="30"/>
    </row>
    <row r="704" spans="2:6" x14ac:dyDescent="0.2">
      <c r="B704" s="30"/>
      <c r="C704" s="30"/>
      <c r="D704" s="30"/>
      <c r="E704" s="30"/>
      <c r="F704" s="30"/>
    </row>
    <row r="705" spans="2:6" x14ac:dyDescent="0.2">
      <c r="B705" s="30"/>
      <c r="C705" s="30"/>
      <c r="D705" s="30"/>
      <c r="E705" s="30"/>
      <c r="F705" s="30"/>
    </row>
    <row r="706" spans="2:6" x14ac:dyDescent="0.2">
      <c r="B706" s="30"/>
      <c r="C706" s="30"/>
      <c r="D706" s="30"/>
      <c r="E706" s="30"/>
      <c r="F706" s="30"/>
    </row>
    <row r="707" spans="2:6" x14ac:dyDescent="0.2">
      <c r="B707" s="30"/>
      <c r="C707" s="30"/>
      <c r="D707" s="30"/>
      <c r="E707" s="30"/>
      <c r="F707" s="30"/>
    </row>
    <row r="708" spans="2:6" x14ac:dyDescent="0.2">
      <c r="B708" s="30"/>
      <c r="C708" s="30"/>
      <c r="D708" s="30"/>
      <c r="E708" s="30"/>
      <c r="F708" s="30"/>
    </row>
    <row r="709" spans="2:6" x14ac:dyDescent="0.2">
      <c r="B709" s="30"/>
      <c r="C709" s="30"/>
      <c r="D709" s="30"/>
      <c r="E709" s="30"/>
      <c r="F709" s="30"/>
    </row>
    <row r="710" spans="2:6" x14ac:dyDescent="0.2">
      <c r="B710" s="30"/>
      <c r="C710" s="30"/>
      <c r="D710" s="30"/>
      <c r="E710" s="30"/>
      <c r="F710" s="30"/>
    </row>
    <row r="711" spans="2:6" x14ac:dyDescent="0.2">
      <c r="B711" s="30"/>
      <c r="C711" s="30"/>
      <c r="D711" s="30"/>
      <c r="E711" s="30"/>
      <c r="F711" s="30"/>
    </row>
    <row r="712" spans="2:6" x14ac:dyDescent="0.2">
      <c r="B712" s="30"/>
      <c r="C712" s="30"/>
      <c r="D712" s="30"/>
      <c r="E712" s="30"/>
      <c r="F712" s="30"/>
    </row>
    <row r="713" spans="2:6" x14ac:dyDescent="0.2">
      <c r="B713" s="30"/>
      <c r="C713" s="30"/>
      <c r="D713" s="30"/>
      <c r="E713" s="30"/>
      <c r="F713" s="30"/>
    </row>
    <row r="714" spans="2:6" x14ac:dyDescent="0.2">
      <c r="B714" s="30"/>
      <c r="C714" s="30"/>
      <c r="D714" s="30"/>
      <c r="E714" s="30"/>
      <c r="F714" s="30"/>
    </row>
    <row r="715" spans="2:6" x14ac:dyDescent="0.2">
      <c r="B715" s="30"/>
      <c r="C715" s="30"/>
      <c r="D715" s="30"/>
      <c r="E715" s="30"/>
      <c r="F715" s="30"/>
    </row>
    <row r="716" spans="2:6" x14ac:dyDescent="0.2">
      <c r="B716" s="30"/>
      <c r="C716" s="30"/>
      <c r="D716" s="30"/>
      <c r="E716" s="30"/>
      <c r="F716" s="30"/>
    </row>
    <row r="717" spans="2:6" x14ac:dyDescent="0.2">
      <c r="B717" s="30"/>
      <c r="C717" s="30"/>
      <c r="D717" s="30"/>
      <c r="E717" s="30"/>
      <c r="F717" s="30"/>
    </row>
    <row r="718" spans="2:6" x14ac:dyDescent="0.2">
      <c r="B718" s="30"/>
      <c r="C718" s="30"/>
      <c r="D718" s="30"/>
      <c r="E718" s="30"/>
      <c r="F718" s="30"/>
    </row>
    <row r="719" spans="2:6" x14ac:dyDescent="0.2">
      <c r="B719" s="30"/>
      <c r="C719" s="30"/>
      <c r="D719" s="30"/>
      <c r="E719" s="30"/>
      <c r="F719" s="30"/>
    </row>
    <row r="720" spans="2:6" x14ac:dyDescent="0.2">
      <c r="B720" s="30"/>
      <c r="C720" s="30"/>
      <c r="D720" s="30"/>
      <c r="E720" s="30"/>
      <c r="F720" s="30"/>
    </row>
    <row r="721" spans="2:10" x14ac:dyDescent="0.2">
      <c r="B721" s="30"/>
      <c r="C721" s="30"/>
      <c r="D721" s="30"/>
      <c r="E721" s="30"/>
      <c r="F721" s="30"/>
    </row>
    <row r="722" spans="2:10" x14ac:dyDescent="0.2">
      <c r="B722" s="30"/>
      <c r="C722" s="30"/>
      <c r="D722" s="30"/>
      <c r="E722" s="30"/>
      <c r="F722" s="30"/>
    </row>
    <row r="729" spans="2:10" s="24" customFormat="1" ht="15" x14ac:dyDescent="0.2">
      <c r="J729" s="60"/>
    </row>
    <row r="730" spans="2:10" s="24" customFormat="1" ht="15" x14ac:dyDescent="0.2">
      <c r="J730" s="60"/>
    </row>
    <row r="731" spans="2:10" s="24" customFormat="1" ht="15" x14ac:dyDescent="0.2">
      <c r="J731" s="60"/>
    </row>
    <row r="734" spans="2:10" s="27" customFormat="1" ht="11.25" x14ac:dyDescent="0.2">
      <c r="J734" s="59"/>
    </row>
    <row r="737" spans="2:6" x14ac:dyDescent="0.2">
      <c r="B737" s="30"/>
      <c r="C737" s="30"/>
      <c r="D737" s="30"/>
      <c r="E737" s="30"/>
      <c r="F737" s="30"/>
    </row>
    <row r="738" spans="2:6" x14ac:dyDescent="0.2">
      <c r="B738" s="30"/>
      <c r="C738" s="30"/>
      <c r="D738" s="30"/>
      <c r="E738" s="30"/>
      <c r="F738" s="30"/>
    </row>
    <row r="739" spans="2:6" x14ac:dyDescent="0.2">
      <c r="B739" s="30"/>
      <c r="C739" s="30"/>
      <c r="D739" s="30"/>
      <c r="E739" s="30"/>
      <c r="F739" s="30"/>
    </row>
    <row r="740" spans="2:6" x14ac:dyDescent="0.2">
      <c r="B740" s="30"/>
      <c r="C740" s="30"/>
      <c r="D740" s="30"/>
      <c r="E740" s="30"/>
      <c r="F740" s="30"/>
    </row>
    <row r="741" spans="2:6" x14ac:dyDescent="0.2">
      <c r="B741" s="30"/>
      <c r="C741" s="30"/>
      <c r="D741" s="30"/>
      <c r="E741" s="30"/>
      <c r="F741" s="30"/>
    </row>
    <row r="742" spans="2:6" x14ac:dyDescent="0.2">
      <c r="B742" s="30"/>
      <c r="C742" s="30"/>
      <c r="D742" s="30"/>
      <c r="E742" s="30"/>
      <c r="F742" s="30"/>
    </row>
    <row r="743" spans="2:6" x14ac:dyDescent="0.2">
      <c r="B743" s="30"/>
      <c r="C743" s="30"/>
      <c r="D743" s="30"/>
      <c r="E743" s="30"/>
      <c r="F743" s="30"/>
    </row>
    <row r="744" spans="2:6" x14ac:dyDescent="0.2">
      <c r="B744" s="30"/>
      <c r="C744" s="30"/>
      <c r="D744" s="30"/>
      <c r="E744" s="30"/>
      <c r="F744" s="30"/>
    </row>
    <row r="745" spans="2:6" x14ac:dyDescent="0.2">
      <c r="B745" s="30"/>
      <c r="C745" s="30"/>
      <c r="D745" s="30"/>
      <c r="E745" s="30"/>
      <c r="F745" s="30"/>
    </row>
    <row r="746" spans="2:6" x14ac:dyDescent="0.2">
      <c r="B746" s="30"/>
      <c r="C746" s="30"/>
      <c r="D746" s="30"/>
      <c r="E746" s="30"/>
      <c r="F746" s="30"/>
    </row>
    <row r="747" spans="2:6" x14ac:dyDescent="0.2">
      <c r="B747" s="30"/>
      <c r="C747" s="30"/>
      <c r="D747" s="30"/>
      <c r="E747" s="30"/>
      <c r="F747" s="30"/>
    </row>
    <row r="748" spans="2:6" x14ac:dyDescent="0.2">
      <c r="B748" s="30"/>
      <c r="C748" s="30"/>
      <c r="D748" s="30"/>
      <c r="E748" s="30"/>
      <c r="F748" s="30"/>
    </row>
    <row r="749" spans="2:6" x14ac:dyDescent="0.2">
      <c r="B749" s="30"/>
      <c r="C749" s="30"/>
      <c r="D749" s="30"/>
      <c r="E749" s="30"/>
      <c r="F749" s="30"/>
    </row>
    <row r="750" spans="2:6" x14ac:dyDescent="0.2">
      <c r="B750" s="30"/>
      <c r="C750" s="30"/>
      <c r="D750" s="30"/>
      <c r="E750" s="30"/>
      <c r="F750" s="30"/>
    </row>
    <row r="751" spans="2:6" x14ac:dyDescent="0.2">
      <c r="B751" s="30"/>
      <c r="C751" s="30"/>
      <c r="D751" s="30"/>
      <c r="E751" s="30"/>
      <c r="F751" s="30"/>
    </row>
    <row r="752" spans="2:6" x14ac:dyDescent="0.2">
      <c r="B752" s="30"/>
      <c r="C752" s="30"/>
      <c r="D752" s="30"/>
      <c r="E752" s="30"/>
      <c r="F752" s="30"/>
    </row>
    <row r="753" spans="2:6" x14ac:dyDescent="0.2">
      <c r="B753" s="30"/>
      <c r="C753" s="30"/>
      <c r="D753" s="30"/>
      <c r="E753" s="30"/>
      <c r="F753" s="30"/>
    </row>
    <row r="754" spans="2:6" x14ac:dyDescent="0.2">
      <c r="B754" s="30"/>
      <c r="C754" s="30"/>
      <c r="D754" s="30"/>
      <c r="E754" s="30"/>
      <c r="F754" s="30"/>
    </row>
    <row r="755" spans="2:6" x14ac:dyDescent="0.2">
      <c r="B755" s="30"/>
      <c r="C755" s="30"/>
      <c r="D755" s="30"/>
      <c r="E755" s="30"/>
      <c r="F755" s="30"/>
    </row>
    <row r="756" spans="2:6" x14ac:dyDescent="0.2">
      <c r="B756" s="30"/>
      <c r="C756" s="30"/>
      <c r="D756" s="30"/>
      <c r="E756" s="30"/>
      <c r="F756" s="30"/>
    </row>
    <row r="757" spans="2:6" x14ac:dyDescent="0.2">
      <c r="B757" s="30"/>
      <c r="C757" s="30"/>
      <c r="D757" s="30"/>
      <c r="E757" s="30"/>
      <c r="F757" s="30"/>
    </row>
    <row r="758" spans="2:6" x14ac:dyDescent="0.2">
      <c r="B758" s="30"/>
      <c r="C758" s="30"/>
      <c r="D758" s="30"/>
      <c r="E758" s="30"/>
      <c r="F758" s="30"/>
    </row>
    <row r="759" spans="2:6" x14ac:dyDescent="0.2">
      <c r="B759" s="30"/>
      <c r="C759" s="30"/>
      <c r="D759" s="30"/>
      <c r="E759" s="30"/>
      <c r="F759" s="30"/>
    </row>
    <row r="760" spans="2:6" x14ac:dyDescent="0.2">
      <c r="B760" s="30"/>
      <c r="C760" s="30"/>
      <c r="D760" s="30"/>
      <c r="E760" s="30"/>
      <c r="F760" s="30"/>
    </row>
    <row r="761" spans="2:6" x14ac:dyDescent="0.2">
      <c r="B761" s="30"/>
      <c r="C761" s="30"/>
      <c r="D761" s="30"/>
      <c r="E761" s="30"/>
      <c r="F761" s="30"/>
    </row>
    <row r="762" spans="2:6" x14ac:dyDescent="0.2">
      <c r="B762" s="30"/>
      <c r="C762" s="30"/>
      <c r="D762" s="30"/>
      <c r="E762" s="30"/>
      <c r="F762" s="30"/>
    </row>
    <row r="763" spans="2:6" x14ac:dyDescent="0.2">
      <c r="B763" s="30"/>
      <c r="C763" s="30"/>
      <c r="D763" s="30"/>
      <c r="E763" s="30"/>
      <c r="F763" s="30"/>
    </row>
    <row r="764" spans="2:6" x14ac:dyDescent="0.2">
      <c r="B764" s="30"/>
      <c r="C764" s="30"/>
      <c r="D764" s="30"/>
      <c r="E764" s="30"/>
      <c r="F764" s="30"/>
    </row>
    <row r="765" spans="2:6" x14ac:dyDescent="0.2">
      <c r="B765" s="30"/>
      <c r="C765" s="30"/>
      <c r="D765" s="30"/>
      <c r="E765" s="30"/>
      <c r="F765" s="30"/>
    </row>
    <row r="766" spans="2:6" x14ac:dyDescent="0.2">
      <c r="B766" s="30"/>
      <c r="C766" s="30"/>
      <c r="D766" s="30"/>
      <c r="E766" s="30"/>
      <c r="F766" s="30"/>
    </row>
    <row r="767" spans="2:6" x14ac:dyDescent="0.2">
      <c r="B767" s="30"/>
      <c r="C767" s="30"/>
      <c r="D767" s="30"/>
      <c r="E767" s="30"/>
      <c r="F767" s="30"/>
    </row>
    <row r="768" spans="2:6" x14ac:dyDescent="0.2">
      <c r="B768" s="30"/>
      <c r="C768" s="30"/>
      <c r="D768" s="30"/>
      <c r="E768" s="30"/>
      <c r="F768" s="30"/>
    </row>
    <row r="769" spans="2:6" x14ac:dyDescent="0.2">
      <c r="B769" s="30"/>
      <c r="C769" s="30"/>
      <c r="D769" s="30"/>
      <c r="E769" s="30"/>
      <c r="F769" s="30"/>
    </row>
    <row r="770" spans="2:6" x14ac:dyDescent="0.2">
      <c r="B770" s="30"/>
      <c r="C770" s="30"/>
      <c r="D770" s="30"/>
      <c r="E770" s="30"/>
      <c r="F770" s="30"/>
    </row>
    <row r="771" spans="2:6" x14ac:dyDescent="0.2">
      <c r="B771" s="30"/>
      <c r="C771" s="30"/>
      <c r="D771" s="30"/>
      <c r="E771" s="30"/>
      <c r="F771" s="30"/>
    </row>
    <row r="772" spans="2:6" x14ac:dyDescent="0.2">
      <c r="B772" s="30"/>
      <c r="C772" s="30"/>
      <c r="D772" s="30"/>
      <c r="E772" s="30"/>
      <c r="F772" s="30"/>
    </row>
    <row r="773" spans="2:6" x14ac:dyDescent="0.2">
      <c r="B773" s="30"/>
      <c r="C773" s="30"/>
      <c r="D773" s="30"/>
      <c r="E773" s="30"/>
      <c r="F773" s="30"/>
    </row>
    <row r="774" spans="2:6" x14ac:dyDescent="0.2">
      <c r="B774" s="30"/>
      <c r="C774" s="30"/>
      <c r="D774" s="30"/>
      <c r="E774" s="30"/>
      <c r="F774" s="30"/>
    </row>
  </sheetData>
  <mergeCells count="1">
    <mergeCell ref="A3:J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3"/>
  <dimension ref="A1:K775"/>
  <sheetViews>
    <sheetView showGridLines="0" workbookViewId="0">
      <selection activeCell="K9" sqref="K9"/>
    </sheetView>
  </sheetViews>
  <sheetFormatPr defaultColWidth="9.140625" defaultRowHeight="12.75" x14ac:dyDescent="0.2"/>
  <cols>
    <col min="1" max="1" width="17.140625" style="27" customWidth="1"/>
    <col min="2" max="9" width="9.7109375" customWidth="1"/>
    <col min="10" max="10" width="1.140625" style="1" customWidth="1"/>
    <col min="11" max="11" width="9.7109375" customWidth="1"/>
  </cols>
  <sheetData>
    <row r="1" spans="1:11" s="24" customFormat="1" ht="15" x14ac:dyDescent="0.2">
      <c r="J1" s="60"/>
    </row>
    <row r="2" spans="1:11" s="24" customFormat="1" ht="15.75" customHeight="1" x14ac:dyDescent="0.25">
      <c r="A2" s="16"/>
      <c r="J2" s="60"/>
    </row>
    <row r="3" spans="1:11" s="24" customFormat="1" ht="15.75" customHeight="1" x14ac:dyDescent="0.25">
      <c r="A3" s="180" t="s">
        <v>198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s="24" customFormat="1" ht="15.75" customHeight="1" x14ac:dyDescent="0.25">
      <c r="A4" s="16"/>
      <c r="J4" s="60"/>
    </row>
    <row r="5" spans="1:11" ht="15.75" customHeight="1" x14ac:dyDescent="0.2"/>
    <row r="6" spans="1:11" s="27" customFormat="1" ht="15.75" customHeight="1" x14ac:dyDescent="0.2">
      <c r="B6" s="45" t="s">
        <v>79</v>
      </c>
      <c r="C6" s="45" t="s">
        <v>144</v>
      </c>
      <c r="D6" s="45" t="s">
        <v>145</v>
      </c>
      <c r="E6" s="45" t="s">
        <v>78</v>
      </c>
      <c r="F6" s="67" t="s">
        <v>146</v>
      </c>
      <c r="G6" s="45" t="s">
        <v>77</v>
      </c>
      <c r="H6" s="45" t="s">
        <v>147</v>
      </c>
      <c r="I6" s="45" t="s">
        <v>141</v>
      </c>
      <c r="J6" s="118"/>
      <c r="K6" s="45" t="s">
        <v>84</v>
      </c>
    </row>
    <row r="7" spans="1:11" s="27" customFormat="1" ht="15.75" customHeight="1" x14ac:dyDescent="0.2">
      <c r="B7" s="45" t="s">
        <v>143</v>
      </c>
      <c r="C7" s="45" t="s">
        <v>143</v>
      </c>
      <c r="D7" s="45" t="s">
        <v>143</v>
      </c>
      <c r="E7" s="45" t="s">
        <v>143</v>
      </c>
      <c r="F7" s="67"/>
      <c r="G7" s="45"/>
      <c r="H7" s="45" t="s">
        <v>86</v>
      </c>
      <c r="I7" s="45"/>
      <c r="J7" s="118"/>
      <c r="K7" s="45" t="s">
        <v>85</v>
      </c>
    </row>
    <row r="8" spans="1:11" s="27" customFormat="1" ht="15.75" hidden="1" customHeight="1" x14ac:dyDescent="0.2">
      <c r="B8" s="44"/>
      <c r="C8" s="29"/>
      <c r="D8" s="29"/>
      <c r="E8" s="29"/>
      <c r="F8" s="52"/>
      <c r="G8" s="29"/>
      <c r="H8" s="29"/>
      <c r="I8" s="29"/>
      <c r="J8" s="59"/>
      <c r="K8" s="29"/>
    </row>
    <row r="9" spans="1:11" ht="15.75" customHeight="1" x14ac:dyDescent="0.2">
      <c r="A9" s="79" t="s">
        <v>207</v>
      </c>
      <c r="B9" s="91">
        <f>IF(OR('Tabel A F'!B9&lt;5,'Tabel A Be'!B9&lt;0.5),"-",IFERROR('Tabel A Be'!B9/'Tabel A F'!B9*100,"-"))</f>
        <v>1.9967494775946133</v>
      </c>
      <c r="C9" s="91">
        <f>IF(OR('Tabel A F'!C9&lt;5,'Tabel A Be'!C9&lt;0.5),"-",IFERROR('Tabel A Be'!C9/'Tabel A F'!C9*100,"-"))</f>
        <v>1.9289340101522845</v>
      </c>
      <c r="D9" s="91">
        <f>IF(OR('Tabel A F'!D9&lt;5,'Tabel A Be'!D9&lt;0.5),"-",IFERROR('Tabel A Be'!D9/'Tabel A F'!D9*100,"-"))</f>
        <v>2.7835914608622851</v>
      </c>
      <c r="E9" s="91">
        <f>IF(OR('Tabel A F'!E9&lt;5,'Tabel A Be'!E9&lt;0.5),"-",IFERROR('Tabel A Be'!E9/'Tabel A F'!E9*100,"-"))</f>
        <v>1.9328117809479981</v>
      </c>
      <c r="F9" s="91">
        <f>IF(OR('Tabel A F'!F9&lt;5,'Tabel A Be'!F9&lt;0.5),"-",IFERROR('Tabel A Be'!F9/'Tabel A F'!F9*100,"-"))</f>
        <v>3.9018952062430321</v>
      </c>
      <c r="G9" s="91">
        <f>IF(OR('Tabel A F'!G9&lt;5,'Tabel A Be'!G9&lt;0.5),"-",IFERROR('Tabel A Be'!G9/'Tabel A F'!G9*100,"-"))</f>
        <v>1.4693877551020407</v>
      </c>
      <c r="H9" s="91">
        <f>IF(OR('Tabel A F'!H9&lt;5,'Tabel A Be'!H9&lt;0.5),"-",IFERROR('Tabel A Be'!H9/'Tabel A F'!H9*100,"-"))</f>
        <v>1.9965924821637739</v>
      </c>
      <c r="I9" s="91">
        <f>IF(OR('Tabel A F'!I9&lt;5,'Tabel A Be'!I9&lt;0.5),"-",IFERROR('Tabel A Be'!I9/'Tabel A F'!I9*100,"-"))</f>
        <v>5.5555555555555554</v>
      </c>
      <c r="J9" s="122"/>
      <c r="K9" s="91">
        <f>IF(OR('Tabel A F'!K9&lt;5,'Tabel A Be'!K9&lt;0.5),"-",IFERROR('Tabel A Be'!K9/'Tabel A F'!K9*100,"-"))</f>
        <v>2.1411533604602218</v>
      </c>
    </row>
    <row r="10" spans="1:11" ht="15.75" customHeight="1" x14ac:dyDescent="0.2">
      <c r="A10" s="88" t="s">
        <v>208</v>
      </c>
      <c r="B10" s="92">
        <f>IF(OR('Tabel A F'!B10&lt;5,'Tabel A Be'!B10&lt;0.5),"-",IFERROR('Tabel A Be'!B10/'Tabel A F'!B10*100,"-"))</f>
        <v>1.9008825526137134</v>
      </c>
      <c r="C10" s="92">
        <f>IF(OR('Tabel A F'!C10&lt;5,'Tabel A Be'!C10&lt;0.5),"-",IFERROR('Tabel A Be'!C10/'Tabel A F'!C10*100,"-"))</f>
        <v>1.4942528735632183</v>
      </c>
      <c r="D10" s="92">
        <f>IF(OR('Tabel A F'!D10&lt;5,'Tabel A Be'!D10&lt;0.5),"-",IFERROR('Tabel A Be'!D10/'Tabel A F'!D10*100,"-"))</f>
        <v>2.4650780608052587</v>
      </c>
      <c r="E10" s="92">
        <f>IF(OR('Tabel A F'!E10&lt;5,'Tabel A Be'!E10&lt;0.5),"-",IFERROR('Tabel A Be'!E10/'Tabel A F'!E10*100,"-"))</f>
        <v>1.3191990577149588</v>
      </c>
      <c r="F10" s="92">
        <f>IF(OR('Tabel A F'!F10&lt;5,'Tabel A Be'!F10&lt;0.5),"-",IFERROR('Tabel A Be'!F10/'Tabel A F'!F10*100,"-"))</f>
        <v>2.9169121979964645</v>
      </c>
      <c r="G10" s="92">
        <f>IF(OR('Tabel A F'!G10&lt;5,'Tabel A Be'!G10&lt;0.5),"-",IFERROR('Tabel A Be'!G10/'Tabel A F'!G10*100,"-"))</f>
        <v>1.9894233190632085</v>
      </c>
      <c r="H10" s="92">
        <f>IF(OR('Tabel A F'!H10&lt;5,'Tabel A Be'!H10&lt;0.5),"-",IFERROR('Tabel A Be'!H10/'Tabel A F'!H10*100,"-"))</f>
        <v>2.0370518886839362</v>
      </c>
      <c r="I10" s="92">
        <f>IF(OR('Tabel A F'!I10&lt;5,'Tabel A Be'!I10&lt;0.5),"-",IFERROR('Tabel A Be'!I10/'Tabel A F'!I10*100,"-"))</f>
        <v>1.639344262295082</v>
      </c>
      <c r="J10" s="122"/>
      <c r="K10" s="92">
        <f>IF(OR('Tabel A F'!K10&lt;5,'Tabel A Be'!K10&lt;0.5),"-",IFERROR('Tabel A Be'!K10/'Tabel A F'!K10*100,"-"))</f>
        <v>2.0727616754106819</v>
      </c>
    </row>
    <row r="11" spans="1:11" ht="15.75" customHeight="1" x14ac:dyDescent="0.2">
      <c r="A11" s="83" t="s">
        <v>209</v>
      </c>
      <c r="B11" s="93">
        <f>IF(OR('Tabel A F'!B11&lt;5,'Tabel A Be'!B11&lt;0.5),"-",IFERROR('Tabel A Be'!B11/'Tabel A F'!B11*100,"-"))</f>
        <v>6.7330210772833725</v>
      </c>
      <c r="C11" s="93">
        <f>IF(OR('Tabel A F'!C11&lt;5,'Tabel A Be'!C11&lt;0.5),"-",IFERROR('Tabel A Be'!C11/'Tabel A F'!C11*100,"-"))</f>
        <v>4</v>
      </c>
      <c r="D11" s="93">
        <f>IF(OR('Tabel A F'!D11&lt;5,'Tabel A Be'!D11&lt;0.5),"-",IFERROR('Tabel A Be'!D11/'Tabel A F'!D11*100,"-"))</f>
        <v>6.2322946175637393</v>
      </c>
      <c r="E11" s="93">
        <f>IF(OR('Tabel A F'!E11&lt;5,'Tabel A Be'!E11&lt;0.5),"-",IFERROR('Tabel A Be'!E11/'Tabel A F'!E11*100,"-"))</f>
        <v>3.6133694670280034</v>
      </c>
      <c r="F11" s="93">
        <f>IF(OR('Tabel A F'!F11&lt;5,'Tabel A Be'!F11&lt;0.5),"-",IFERROR('Tabel A Be'!F11/'Tabel A F'!F11*100,"-"))</f>
        <v>7.1146245059288544</v>
      </c>
      <c r="G11" s="93">
        <f>IF(OR('Tabel A F'!G11&lt;5,'Tabel A Be'!G11&lt;0.5),"-",IFERROR('Tabel A Be'!G11/'Tabel A F'!G11*100,"-"))</f>
        <v>2.8590878148400272</v>
      </c>
      <c r="H11" s="93">
        <f>IF(OR('Tabel A F'!H11&lt;5,'Tabel A Be'!H11&lt;0.5),"-",IFERROR('Tabel A Be'!H11/'Tabel A F'!H11*100,"-"))</f>
        <v>5.0476268012700478</v>
      </c>
      <c r="I11" s="93">
        <f>IF(OR('Tabel A F'!I11&lt;5,'Tabel A Be'!I11&lt;0.5),"-",IFERROR('Tabel A Be'!I11/'Tabel A F'!I11*100,"-"))</f>
        <v>5.2631578947368416</v>
      </c>
      <c r="J11" s="122"/>
      <c r="K11" s="93">
        <f>IF(OR('Tabel A F'!K11&lt;5,'Tabel A Be'!K11&lt;0.5),"-",IFERROR('Tabel A Be'!K11/'Tabel A F'!K11*100,"-"))</f>
        <v>5.1976998172335396</v>
      </c>
    </row>
    <row r="12" spans="1:11" ht="15.75" customHeight="1" x14ac:dyDescent="0.2">
      <c r="A12" s="79" t="s">
        <v>26</v>
      </c>
      <c r="B12" s="91">
        <f>IF(OR('Tabel A F'!B12&lt;5,'Tabel A Be'!B12&lt;0.5),"-",IFERROR('Tabel A Be'!B12/'Tabel A F'!B12*100,"-"))</f>
        <v>9.2545799115603291</v>
      </c>
      <c r="C12" s="91">
        <f>IF(OR('Tabel A F'!C12&lt;5,'Tabel A Be'!C12&lt;0.5),"-",IFERROR('Tabel A Be'!C12/'Tabel A F'!C12*100,"-"))</f>
        <v>4.1834271922767501</v>
      </c>
      <c r="D12" s="91">
        <f>IF(OR('Tabel A F'!D12&lt;5,'Tabel A Be'!D12&lt;0.5),"-",IFERROR('Tabel A Be'!D12/'Tabel A F'!D12*100,"-"))</f>
        <v>9.8132467231179668</v>
      </c>
      <c r="E12" s="91">
        <f>IF(OR('Tabel A F'!E12&lt;5,'Tabel A Be'!E12&lt;0.5),"-",IFERROR('Tabel A Be'!E12/'Tabel A F'!E12*100,"-"))</f>
        <v>4.7619047619047619</v>
      </c>
      <c r="F12" s="91">
        <f>IF(OR('Tabel A F'!F12&lt;5,'Tabel A Be'!F12&lt;0.5),"-",IFERROR('Tabel A Be'!F12/'Tabel A F'!F12*100,"-"))</f>
        <v>9.2706013363028958</v>
      </c>
      <c r="G12" s="91">
        <f>IF(OR('Tabel A F'!G12&lt;5,'Tabel A Be'!G12&lt;0.5),"-",IFERROR('Tabel A Be'!G12/'Tabel A F'!G12*100,"-"))</f>
        <v>5.2972336668628603</v>
      </c>
      <c r="H12" s="91">
        <f>IF(OR('Tabel A F'!H12&lt;5,'Tabel A Be'!H12&lt;0.5),"-",IFERROR('Tabel A Be'!H12/'Tabel A F'!H12*100,"-"))</f>
        <v>6.800775569558895</v>
      </c>
      <c r="I12" s="91">
        <f>IF(OR('Tabel A F'!I12&lt;5,'Tabel A Be'!I12&lt;0.5),"-",IFERROR('Tabel A Be'!I12/'Tabel A F'!I12*100,"-"))</f>
        <v>10.071942446043165</v>
      </c>
      <c r="J12" s="122"/>
      <c r="K12" s="91">
        <f>IF(OR('Tabel A F'!K12&lt;5,'Tabel A Be'!K12&lt;0.5),"-",IFERROR('Tabel A Be'!K12/'Tabel A F'!K12*100,"-"))</f>
        <v>7.4441231814218192</v>
      </c>
    </row>
    <row r="13" spans="1:11" ht="15.75" customHeight="1" x14ac:dyDescent="0.2">
      <c r="A13" s="88" t="s">
        <v>27</v>
      </c>
      <c r="B13" s="92">
        <f>IF(OR('Tabel A F'!B13&lt;5,'Tabel A Be'!B13&lt;0.5),"-",IFERROR('Tabel A Be'!B13/'Tabel A F'!B13*100,"-"))</f>
        <v>3.1073446327683616</v>
      </c>
      <c r="C13" s="92">
        <f>IF(OR('Tabel A F'!C13&lt;5,'Tabel A Be'!C13&lt;0.5),"-",IFERROR('Tabel A Be'!C13/'Tabel A F'!C13*100,"-"))</f>
        <v>1.160092807424594</v>
      </c>
      <c r="D13" s="92">
        <f>IF(OR('Tabel A F'!D13&lt;5,'Tabel A Be'!D13&lt;0.5),"-",IFERROR('Tabel A Be'!D13/'Tabel A F'!D13*100,"-"))</f>
        <v>3.4482758620689653</v>
      </c>
      <c r="E13" s="92">
        <f>IF(OR('Tabel A F'!E13&lt;5,'Tabel A Be'!E13&lt;0.5),"-",IFERROR('Tabel A Be'!E13/'Tabel A F'!E13*100,"-"))</f>
        <v>2.8683181225554106</v>
      </c>
      <c r="F13" s="92">
        <f>IF(OR('Tabel A F'!F13&lt;5,'Tabel A Be'!F13&lt;0.5),"-",IFERROR('Tabel A Be'!F13/'Tabel A F'!F13*100,"-"))</f>
        <v>3.5073409461663951</v>
      </c>
      <c r="G13" s="92">
        <f>IF(OR('Tabel A F'!G13&lt;5,'Tabel A Be'!G13&lt;0.5),"-",IFERROR('Tabel A Be'!G13/'Tabel A F'!G13*100,"-"))</f>
        <v>3.1929347826086958</v>
      </c>
      <c r="H13" s="92">
        <f>IF(OR('Tabel A F'!H13&lt;5,'Tabel A Be'!H13&lt;0.5),"-",IFERROR('Tabel A Be'!H13/'Tabel A F'!H13*100,"-"))</f>
        <v>2.7418447694038246</v>
      </c>
      <c r="I13" s="92">
        <f>IF(OR('Tabel A F'!I13&lt;5,'Tabel A Be'!I13&lt;0.5),"-",IFERROR('Tabel A Be'!I13/'Tabel A F'!I13*100,"-"))</f>
        <v>5.2631578947368416</v>
      </c>
      <c r="J13" s="122"/>
      <c r="K13" s="92">
        <f>IF(OR('Tabel A F'!K13&lt;5,'Tabel A Be'!K13&lt;0.5),"-",IFERROR('Tabel A Be'!K13/'Tabel A F'!K13*100,"-"))</f>
        <v>2.9524772497472194</v>
      </c>
    </row>
    <row r="14" spans="1:11" ht="15.75" customHeight="1" x14ac:dyDescent="0.2">
      <c r="A14" s="83" t="s">
        <v>28</v>
      </c>
      <c r="B14" s="93">
        <f>IF(OR('Tabel A F'!B14&lt;5,'Tabel A Be'!B14&lt;0.5),"-",IFERROR('Tabel A Be'!B14/'Tabel A F'!B14*100,"-"))</f>
        <v>8.7378640776699026</v>
      </c>
      <c r="C14" s="93">
        <f>IF(OR('Tabel A F'!C14&lt;5,'Tabel A Be'!C14&lt;0.5),"-",IFERROR('Tabel A Be'!C14/'Tabel A F'!C14*100,"-"))</f>
        <v>2.7027027027027026</v>
      </c>
      <c r="D14" s="93">
        <f>IF(OR('Tabel A F'!D14&lt;5,'Tabel A Be'!D14&lt;0.5),"-",IFERROR('Tabel A Be'!D14/'Tabel A F'!D14*100,"-"))</f>
        <v>2.5951557093425603</v>
      </c>
      <c r="E14" s="93">
        <f>IF(OR('Tabel A F'!E14&lt;5,'Tabel A Be'!E14&lt;0.5),"-",IFERROR('Tabel A Be'!E14/'Tabel A F'!E14*100,"-"))</f>
        <v>2.7777777777777777</v>
      </c>
      <c r="F14" s="93">
        <f>IF(OR('Tabel A F'!F14&lt;5,'Tabel A Be'!F14&lt;0.5),"-",IFERROR('Tabel A Be'!F14/'Tabel A F'!F14*100,"-"))</f>
        <v>3.2467532467532463</v>
      </c>
      <c r="G14" s="93">
        <f>IF(OR('Tabel A F'!G14&lt;5,'Tabel A Be'!G14&lt;0.5),"-",IFERROR('Tabel A Be'!G14/'Tabel A F'!G14*100,"-"))</f>
        <v>1.2738853503184715</v>
      </c>
      <c r="H14" s="93">
        <f>IF(OR('Tabel A F'!H14&lt;5,'Tabel A Be'!H14&lt;0.5),"-",IFERROR('Tabel A Be'!H14/'Tabel A F'!H14*100,"-"))</f>
        <v>3.5660091047040972</v>
      </c>
      <c r="I14" s="93" t="str">
        <f>IF(OR('Tabel A F'!I14&lt;5,'Tabel A Be'!I14&lt;0.5),"-",IFERROR('Tabel A Be'!I14/'Tabel A F'!I14*100,"-"))</f>
        <v>-</v>
      </c>
      <c r="J14" s="122"/>
      <c r="K14" s="93">
        <f>IF(OR('Tabel A F'!K14&lt;5,'Tabel A Be'!K14&lt;0.5),"-",IFERROR('Tabel A Be'!K14/'Tabel A F'!K14*100,"-"))</f>
        <v>3.1940063091482651</v>
      </c>
    </row>
    <row r="15" spans="1:11" ht="15.75" customHeight="1" x14ac:dyDescent="0.2">
      <c r="A15" s="79" t="s">
        <v>29</v>
      </c>
      <c r="B15" s="91">
        <f>IF(OR('Tabel A F'!B15&lt;5,'Tabel A Be'!B15&lt;0.5),"-",IFERROR('Tabel A Be'!B15/'Tabel A F'!B15*100,"-"))</f>
        <v>17.105263157894736</v>
      </c>
      <c r="C15" s="91">
        <f>IF(OR('Tabel A F'!C15&lt;5,'Tabel A Be'!C15&lt;0.5),"-",IFERROR('Tabel A Be'!C15/'Tabel A F'!C15*100,"-"))</f>
        <v>10.434782608695652</v>
      </c>
      <c r="D15" s="91">
        <f>IF(OR('Tabel A F'!D15&lt;5,'Tabel A Be'!D15&lt;0.5),"-",IFERROR('Tabel A Be'!D15/'Tabel A F'!D15*100,"-"))</f>
        <v>13.627049180327869</v>
      </c>
      <c r="E15" s="91">
        <f>IF(OR('Tabel A F'!E15&lt;5,'Tabel A Be'!E15&lt;0.5),"-",IFERROR('Tabel A Be'!E15/'Tabel A F'!E15*100,"-"))</f>
        <v>12.380952380952381</v>
      </c>
      <c r="F15" s="91">
        <f>IF(OR('Tabel A F'!F15&lt;5,'Tabel A Be'!F15&lt;0.5),"-",IFERROR('Tabel A Be'!F15/'Tabel A F'!F15*100,"-"))</f>
        <v>11.481481481481481</v>
      </c>
      <c r="G15" s="91">
        <f>IF(OR('Tabel A F'!G15&lt;5,'Tabel A Be'!G15&lt;0.5),"-",IFERROR('Tabel A Be'!G15/'Tabel A F'!G15*100,"-"))</f>
        <v>8.0508474576271176</v>
      </c>
      <c r="H15" s="91">
        <f>IF(OR('Tabel A F'!H15&lt;5,'Tabel A Be'!H15&lt;0.5),"-",IFERROR('Tabel A Be'!H15/'Tabel A F'!H15*100,"-"))</f>
        <v>8.0722891566265051</v>
      </c>
      <c r="I15" s="91" t="str">
        <f>IF(OR('Tabel A F'!I15&lt;5,'Tabel A Be'!I15&lt;0.5),"-",IFERROR('Tabel A Be'!I15/'Tabel A F'!I15*100,"-"))</f>
        <v>-</v>
      </c>
      <c r="J15" s="122"/>
      <c r="K15" s="91">
        <f>IF(OR('Tabel A F'!K15&lt;5,'Tabel A Be'!K15&lt;0.5),"-",IFERROR('Tabel A Be'!K15/'Tabel A F'!K15*100,"-"))</f>
        <v>9.704703962012168</v>
      </c>
    </row>
    <row r="16" spans="1:11" ht="15.75" customHeight="1" x14ac:dyDescent="0.2">
      <c r="A16" s="88" t="s">
        <v>30</v>
      </c>
      <c r="B16" s="92">
        <f>IF(OR('Tabel A F'!B16&lt;5,'Tabel A Be'!B16&lt;0.5),"-",IFERROR('Tabel A Be'!B16/'Tabel A F'!B16*100,"-"))</f>
        <v>10.743801652892563</v>
      </c>
      <c r="C16" s="92">
        <f>IF(OR('Tabel A F'!C16&lt;5,'Tabel A Be'!C16&lt;0.5),"-",IFERROR('Tabel A Be'!C16/'Tabel A F'!C16*100,"-"))</f>
        <v>5.0505050505050502</v>
      </c>
      <c r="D16" s="92">
        <f>IF(OR('Tabel A F'!D16&lt;5,'Tabel A Be'!D16&lt;0.5),"-",IFERROR('Tabel A Be'!D16/'Tabel A F'!D16*100,"-"))</f>
        <v>10.966810966810966</v>
      </c>
      <c r="E16" s="92">
        <f>IF(OR('Tabel A F'!E16&lt;5,'Tabel A Be'!E16&lt;0.5),"-",IFERROR('Tabel A Be'!E16/'Tabel A F'!E16*100,"-"))</f>
        <v>3.4934497816593884</v>
      </c>
      <c r="F16" s="92">
        <f>IF(OR('Tabel A F'!F16&lt;5,'Tabel A Be'!F16&lt;0.5),"-",IFERROR('Tabel A Be'!F16/'Tabel A F'!F16*100,"-"))</f>
        <v>10.305343511450381</v>
      </c>
      <c r="G16" s="92">
        <f>IF(OR('Tabel A F'!G16&lt;5,'Tabel A Be'!G16&lt;0.5),"-",IFERROR('Tabel A Be'!G16/'Tabel A F'!G16*100,"-"))</f>
        <v>5.1903114186851207</v>
      </c>
      <c r="H16" s="92">
        <f>IF(OR('Tabel A F'!H16&lt;5,'Tabel A Be'!H16&lt;0.5),"-",IFERROR('Tabel A Be'!H16/'Tabel A F'!H16*100,"-"))</f>
        <v>8.0062794348508639</v>
      </c>
      <c r="I16" s="92">
        <f>IF(OR('Tabel A F'!I16&lt;5,'Tabel A Be'!I16&lt;0.5),"-",IFERROR('Tabel A Be'!I16/'Tabel A F'!I16*100,"-"))</f>
        <v>6.666666666666667</v>
      </c>
      <c r="J16" s="122"/>
      <c r="K16" s="92">
        <f>IF(OR('Tabel A F'!K16&lt;5,'Tabel A Be'!K16&lt;0.5),"-",IFERROR('Tabel A Be'!K16/'Tabel A F'!K16*100,"-"))</f>
        <v>8.1782437745740495</v>
      </c>
    </row>
    <row r="17" spans="1:11" ht="15.75" hidden="1" customHeight="1" x14ac:dyDescent="0.2">
      <c r="A17" s="31" t="s">
        <v>31</v>
      </c>
      <c r="B17" s="68">
        <f>IF(OR('Tabel A F'!B17&lt;5,'Tabel A Be'!B17&lt;0.5),"-",IFERROR('Tabel A Be'!B17/'Tabel A F'!B17*100,"-"))</f>
        <v>2.5</v>
      </c>
      <c r="C17" s="68" t="str">
        <f>IF(OR('Tabel A F'!C17&lt;5,'Tabel A Be'!C17&lt;0.5),"-",IFERROR('Tabel A Be'!C17/'Tabel A F'!C17*100,"-"))</f>
        <v>-</v>
      </c>
      <c r="D17" s="68">
        <f>IF(OR('Tabel A F'!D17&lt;5,'Tabel A Be'!D17&lt;0.5),"-",IFERROR('Tabel A Be'!D17/'Tabel A F'!D17*100,"-"))</f>
        <v>1.5337423312883436</v>
      </c>
      <c r="E17" s="68">
        <f>IF(OR('Tabel A F'!E17&lt;5,'Tabel A Be'!E17&lt;0.5),"-",IFERROR('Tabel A Be'!E17/'Tabel A F'!E17*100,"-"))</f>
        <v>0.93457943925233633</v>
      </c>
      <c r="F17" s="68">
        <f>IF(OR('Tabel A F'!F17&lt;5,'Tabel A Be'!F17&lt;0.5),"-",IFERROR('Tabel A Be'!F17/'Tabel A F'!F17*100,"-"))</f>
        <v>4.7945205479452051</v>
      </c>
      <c r="G17" s="68">
        <f>IF(OR('Tabel A F'!G17&lt;5,'Tabel A Be'!G17&lt;0.5),"-",IFERROR('Tabel A Be'!G17/'Tabel A F'!G17*100,"-"))</f>
        <v>0.91954022988505746</v>
      </c>
      <c r="H17" s="68">
        <f>IF(OR('Tabel A F'!H17&lt;5,'Tabel A Be'!H17&lt;0.5),"-",IFERROR('Tabel A Be'!H17/'Tabel A F'!H17*100,"-"))</f>
        <v>4.7072330654420211</v>
      </c>
      <c r="I17" s="68" t="str">
        <f>IF(OR('Tabel A F'!I17&lt;5,'Tabel A Be'!I17&lt;0.5),"-",IFERROR('Tabel A Be'!I17/'Tabel A F'!I17*100,"-"))</f>
        <v>-</v>
      </c>
      <c r="J17" s="122"/>
      <c r="K17" s="68">
        <f>IF(OR('Tabel A F'!K17&lt;5,'Tabel A Be'!K17&lt;0.5),"-",IFERROR('Tabel A Be'!K17/'Tabel A F'!K17*100,"-"))</f>
        <v>2.6552462526766596</v>
      </c>
    </row>
    <row r="18" spans="1:11" ht="15.75" hidden="1" customHeight="1" x14ac:dyDescent="0.2">
      <c r="A18" s="33" t="s">
        <v>32</v>
      </c>
      <c r="B18" s="69" t="str">
        <f>IF(OR('Tabel A F'!B18&lt;5,'Tabel A Be'!B18&lt;0.5),"-",IFERROR('Tabel A Be'!B18/'Tabel A F'!B18*100,"-"))</f>
        <v>-</v>
      </c>
      <c r="C18" s="69" t="str">
        <f>IF(OR('Tabel A F'!C18&lt;5,'Tabel A Be'!C18&lt;0.5),"-",IFERROR('Tabel A Be'!C18/'Tabel A F'!C18*100,"-"))</f>
        <v>-</v>
      </c>
      <c r="D18" s="69">
        <f>IF(OR('Tabel A F'!D18&lt;5,'Tabel A Be'!D18&lt;0.5),"-",IFERROR('Tabel A Be'!D18/'Tabel A F'!D18*100,"-"))</f>
        <v>4.7619047619047619</v>
      </c>
      <c r="E18" s="69" t="str">
        <f>IF(OR('Tabel A F'!E18&lt;5,'Tabel A Be'!E18&lt;0.5),"-",IFERROR('Tabel A Be'!E18/'Tabel A F'!E18*100,"-"))</f>
        <v>-</v>
      </c>
      <c r="F18" s="69">
        <f>IF(OR('Tabel A F'!F18&lt;5,'Tabel A Be'!F18&lt;0.5),"-",IFERROR('Tabel A Be'!F18/'Tabel A F'!F18*100,"-"))</f>
        <v>2.8571428571428572</v>
      </c>
      <c r="G18" s="69">
        <f>IF(OR('Tabel A F'!G18&lt;5,'Tabel A Be'!G18&lt;0.5),"-",IFERROR('Tabel A Be'!G18/'Tabel A F'!G18*100,"-"))</f>
        <v>1.0638297872340425</v>
      </c>
      <c r="H18" s="69">
        <f>IF(OR('Tabel A F'!H18&lt;5,'Tabel A Be'!H18&lt;0.5),"-",IFERROR('Tabel A Be'!H18/'Tabel A F'!H18*100,"-"))</f>
        <v>5.858585858585859</v>
      </c>
      <c r="I18" s="69" t="str">
        <f>IF(OR('Tabel A F'!I18&lt;5,'Tabel A Be'!I18&lt;0.5),"-",IFERROR('Tabel A Be'!I18/'Tabel A F'!I18*100,"-"))</f>
        <v>-</v>
      </c>
      <c r="J18" s="122"/>
      <c r="K18" s="69">
        <f>IF(OR('Tabel A F'!K18&lt;5,'Tabel A Be'!K18&lt;0.5),"-",IFERROR('Tabel A Be'!K18/'Tabel A F'!K18*100,"-"))</f>
        <v>4.4959128065395095</v>
      </c>
    </row>
    <row r="19" spans="1:11" ht="15.75" hidden="1" customHeight="1" x14ac:dyDescent="0.2">
      <c r="A19" s="31" t="s">
        <v>33</v>
      </c>
      <c r="B19" s="68" t="str">
        <f>IF(OR('Tabel A F'!B19&lt;5,'Tabel A Be'!B19&lt;0.5),"-",IFERROR('Tabel A Be'!B19/'Tabel A F'!B19*100,"-"))</f>
        <v>-</v>
      </c>
      <c r="C19" s="68" t="str">
        <f>IF(OR('Tabel A F'!C19&lt;5,'Tabel A Be'!C19&lt;0.5),"-",IFERROR('Tabel A Be'!C19/'Tabel A F'!C19*100,"-"))</f>
        <v>-</v>
      </c>
      <c r="D19" s="68">
        <f>IF(OR('Tabel A F'!D19&lt;5,'Tabel A Be'!D19&lt;0.5),"-",IFERROR('Tabel A Be'!D19/'Tabel A F'!D19*100,"-"))</f>
        <v>7.6923076923076925</v>
      </c>
      <c r="E19" s="68" t="str">
        <f>IF(OR('Tabel A F'!E19&lt;5,'Tabel A Be'!E19&lt;0.5),"-",IFERROR('Tabel A Be'!E19/'Tabel A F'!E19*100,"-"))</f>
        <v>-</v>
      </c>
      <c r="F19" s="68">
        <f>IF(OR('Tabel A F'!F19&lt;5,'Tabel A Be'!F19&lt;0.5),"-",IFERROR('Tabel A Be'!F19/'Tabel A F'!F19*100,"-"))</f>
        <v>5.8823529411764701</v>
      </c>
      <c r="G19" s="68" t="str">
        <f>IF(OR('Tabel A F'!G19&lt;5,'Tabel A Be'!G19&lt;0.5),"-",IFERROR('Tabel A Be'!G19/'Tabel A F'!G19*100,"-"))</f>
        <v>-</v>
      </c>
      <c r="H19" s="68">
        <f>IF(OR('Tabel A F'!H19&lt;5,'Tabel A Be'!H19&lt;0.5),"-",IFERROR('Tabel A Be'!H19/'Tabel A F'!H19*100,"-"))</f>
        <v>2.1897810218978102</v>
      </c>
      <c r="I19" s="68" t="str">
        <f>IF(OR('Tabel A F'!I19&lt;5,'Tabel A Be'!I19&lt;0.5),"-",IFERROR('Tabel A Be'!I19/'Tabel A F'!I19*100,"-"))</f>
        <v>-</v>
      </c>
      <c r="J19" s="122"/>
      <c r="K19" s="68">
        <f>IF(OR('Tabel A F'!K19&lt;5,'Tabel A Be'!K19&lt;0.5),"-",IFERROR('Tabel A Be'!K19/'Tabel A F'!K19*100,"-"))</f>
        <v>2.5</v>
      </c>
    </row>
    <row r="20" spans="1:11" ht="15.75" hidden="1" customHeight="1" x14ac:dyDescent="0.2">
      <c r="A20" s="33" t="s">
        <v>34</v>
      </c>
      <c r="B20" s="69" t="str">
        <f>IF(OR('Tabel A F'!B20&lt;5,'Tabel A Be'!B20&lt;0.5),"-",IFERROR('Tabel A Be'!B20/'Tabel A F'!B20*100,"-"))</f>
        <v>-</v>
      </c>
      <c r="C20" s="69">
        <f>IF(OR('Tabel A F'!C20&lt;5,'Tabel A Be'!C20&lt;0.5),"-",IFERROR('Tabel A Be'!C20/'Tabel A F'!C20*100,"-"))</f>
        <v>4.3478260869565215</v>
      </c>
      <c r="D20" s="69">
        <f>IF(OR('Tabel A F'!D20&lt;5,'Tabel A Be'!D20&lt;0.5),"-",IFERROR('Tabel A Be'!D20/'Tabel A F'!D20*100,"-"))</f>
        <v>7.8431372549019605</v>
      </c>
      <c r="E20" s="69" t="str">
        <f>IF(OR('Tabel A F'!E20&lt;5,'Tabel A Be'!E20&lt;0.5),"-",IFERROR('Tabel A Be'!E20/'Tabel A F'!E20*100,"-"))</f>
        <v>-</v>
      </c>
      <c r="F20" s="69">
        <f>IF(OR('Tabel A F'!F20&lt;5,'Tabel A Be'!F20&lt;0.5),"-",IFERROR('Tabel A Be'!F20/'Tabel A F'!F20*100,"-"))</f>
        <v>3.8461538461538463</v>
      </c>
      <c r="G20" s="69">
        <f>IF(OR('Tabel A F'!G20&lt;5,'Tabel A Be'!G20&lt;0.5),"-",IFERROR('Tabel A Be'!G20/'Tabel A F'!G20*100,"-"))</f>
        <v>1.25</v>
      </c>
      <c r="H20" s="69">
        <f>IF(OR('Tabel A F'!H20&lt;5,'Tabel A Be'!H20&lt;0.5),"-",IFERROR('Tabel A Be'!H20/'Tabel A F'!H20*100,"-"))</f>
        <v>2.42914979757085</v>
      </c>
      <c r="I20" s="69" t="str">
        <f>IF(OR('Tabel A F'!I20&lt;5,'Tabel A Be'!I20&lt;0.5),"-",IFERROR('Tabel A Be'!I20/'Tabel A F'!I20*100,"-"))</f>
        <v>-</v>
      </c>
      <c r="J20" s="122"/>
      <c r="K20" s="69">
        <f>IF(OR('Tabel A F'!K20&lt;5,'Tabel A Be'!K20&lt;0.5),"-",IFERROR('Tabel A Be'!K20/'Tabel A F'!K20*100,"-"))</f>
        <v>2.620967741935484</v>
      </c>
    </row>
    <row r="21" spans="1:11" ht="15.75" customHeight="1" x14ac:dyDescent="0.2">
      <c r="A21" s="83" t="s">
        <v>35</v>
      </c>
      <c r="B21" s="93">
        <f>IF(OR('Tabel A F'!B21&lt;5,'Tabel A Be'!B21&lt;0.5),"-",IFERROR('Tabel A Be'!B21/'Tabel A F'!B21*100,"-"))</f>
        <v>1.9230769230769231</v>
      </c>
      <c r="C21" s="93">
        <f>IF(OR('Tabel A F'!C21&lt;5,'Tabel A Be'!C21&lt;0.5),"-",IFERROR('Tabel A Be'!C21/'Tabel A F'!C21*100,"-"))</f>
        <v>0.40650406504065045</v>
      </c>
      <c r="D21" s="93">
        <f>IF(OR('Tabel A F'!D21&lt;5,'Tabel A Be'!D21&lt;0.5),"-",IFERROR('Tabel A Be'!D21/'Tabel A F'!D21*100,"-"))</f>
        <v>2.9213483146067416</v>
      </c>
      <c r="E21" s="93">
        <f>IF(OR('Tabel A F'!E21&lt;5,'Tabel A Be'!E21&lt;0.5),"-",IFERROR('Tabel A Be'!E21/'Tabel A F'!E21*100,"-"))</f>
        <v>0.66006600660066006</v>
      </c>
      <c r="F21" s="93">
        <f>IF(OR('Tabel A F'!F21&lt;5,'Tabel A Be'!F21&lt;0.5),"-",IFERROR('Tabel A Be'!F21/'Tabel A F'!F21*100,"-"))</f>
        <v>4.5643153526970952</v>
      </c>
      <c r="G21" s="93">
        <f>IF(OR('Tabel A F'!G21&lt;5,'Tabel A Be'!G21&lt;0.5),"-",IFERROR('Tabel A Be'!G21/'Tabel A F'!G21*100,"-"))</f>
        <v>0.91047040971168436</v>
      </c>
      <c r="H21" s="93">
        <f>IF(OR('Tabel A F'!H21&lt;5,'Tabel A Be'!H21&lt;0.5),"-",IFERROR('Tabel A Be'!H21/'Tabel A F'!H21*100,"-"))</f>
        <v>4.5142857142857142</v>
      </c>
      <c r="I21" s="93" t="str">
        <f>IF(OR('Tabel A F'!I21&lt;5,'Tabel A Be'!I21&lt;0.5),"-",IFERROR('Tabel A Be'!I21/'Tabel A F'!I21*100,"-"))</f>
        <v>-</v>
      </c>
      <c r="J21" s="122"/>
      <c r="K21" s="93">
        <f>IF(OR('Tabel A F'!K21&lt;5,'Tabel A Be'!K21&lt;0.5),"-",IFERROR('Tabel A Be'!K21/'Tabel A F'!K21*100,"-"))</f>
        <v>2.990897269180754</v>
      </c>
    </row>
    <row r="22" spans="1:11" ht="15.75" customHeight="1" x14ac:dyDescent="0.2">
      <c r="A22" s="79" t="s">
        <v>36</v>
      </c>
      <c r="B22" s="91" t="str">
        <f>IF(OR('Tabel A F'!B22&lt;5,'Tabel A Be'!B22&lt;0.5),"-",IFERROR('Tabel A Be'!B22/'Tabel A F'!B22*100,"-"))</f>
        <v>-</v>
      </c>
      <c r="C22" s="91" t="str">
        <f>IF(OR('Tabel A F'!C22&lt;5,'Tabel A Be'!C22&lt;0.5),"-",IFERROR('Tabel A Be'!C22/'Tabel A F'!C22*100,"-"))</f>
        <v>-</v>
      </c>
      <c r="D22" s="91">
        <f>IF(OR('Tabel A F'!D22&lt;5,'Tabel A Be'!D22&lt;0.5),"-",IFERROR('Tabel A Be'!D22/'Tabel A F'!D22*100,"-"))</f>
        <v>3.5294117647058822</v>
      </c>
      <c r="E22" s="91">
        <f>IF(OR('Tabel A F'!E22&lt;5,'Tabel A Be'!E22&lt;0.5),"-",IFERROR('Tabel A Be'!E22/'Tabel A F'!E22*100,"-"))</f>
        <v>2.5641025641025639</v>
      </c>
      <c r="F22" s="91" t="str">
        <f>IF(OR('Tabel A F'!F22&lt;5,'Tabel A Be'!F22&lt;0.5),"-",IFERROR('Tabel A Be'!F22/'Tabel A F'!F22*100,"-"))</f>
        <v>-</v>
      </c>
      <c r="G22" s="91">
        <f>IF(OR('Tabel A F'!G22&lt;5,'Tabel A Be'!G22&lt;0.5),"-",IFERROR('Tabel A Be'!G22/'Tabel A F'!G22*100,"-"))</f>
        <v>2.4390243902439024</v>
      </c>
      <c r="H22" s="91">
        <f>IF(OR('Tabel A F'!H22&lt;5,'Tabel A Be'!H22&lt;0.5),"-",IFERROR('Tabel A Be'!H22/'Tabel A F'!H22*100,"-"))</f>
        <v>6.666666666666667</v>
      </c>
      <c r="I22" s="91" t="str">
        <f>IF(OR('Tabel A F'!I22&lt;5,'Tabel A Be'!I22&lt;0.5),"-",IFERROR('Tabel A Be'!I22/'Tabel A F'!I22*100,"-"))</f>
        <v>-</v>
      </c>
      <c r="J22" s="122"/>
      <c r="K22" s="91">
        <f>IF(OR('Tabel A F'!K22&lt;5,'Tabel A Be'!K22&lt;0.5),"-",IFERROR('Tabel A Be'!K22/'Tabel A F'!K22*100,"-"))</f>
        <v>4.1994750656167978</v>
      </c>
    </row>
    <row r="23" spans="1:11" ht="15.75" customHeight="1" x14ac:dyDescent="0.2">
      <c r="A23" s="88" t="s">
        <v>37</v>
      </c>
      <c r="B23" s="92" t="str">
        <f>IF(OR('Tabel A F'!B23&lt;5,'Tabel A Be'!B23&lt;0.5),"-",IFERROR('Tabel A Be'!B23/'Tabel A F'!B23*100,"-"))</f>
        <v>-</v>
      </c>
      <c r="C23" s="92" t="str">
        <f>IF(OR('Tabel A F'!C23&lt;5,'Tabel A Be'!C23&lt;0.5),"-",IFERROR('Tabel A Be'!C23/'Tabel A F'!C23*100,"-"))</f>
        <v>-</v>
      </c>
      <c r="D23" s="92">
        <f>IF(OR('Tabel A F'!D23&lt;5,'Tabel A Be'!D23&lt;0.5),"-",IFERROR('Tabel A Be'!D23/'Tabel A F'!D23*100,"-"))</f>
        <v>8.3333333333333321</v>
      </c>
      <c r="E23" s="92" t="str">
        <f>IF(OR('Tabel A F'!E23&lt;5,'Tabel A Be'!E23&lt;0.5),"-",IFERROR('Tabel A Be'!E23/'Tabel A F'!E23*100,"-"))</f>
        <v>-</v>
      </c>
      <c r="F23" s="92">
        <f>IF(OR('Tabel A F'!F23&lt;5,'Tabel A Be'!F23&lt;0.5),"-",IFERROR('Tabel A Be'!F23/'Tabel A F'!F23*100,"-"))</f>
        <v>4.7619047619047619</v>
      </c>
      <c r="G23" s="92">
        <f>IF(OR('Tabel A F'!G23&lt;5,'Tabel A Be'!G23&lt;0.5),"-",IFERROR('Tabel A Be'!G23/'Tabel A F'!G23*100,"-"))</f>
        <v>1.5384615384615385</v>
      </c>
      <c r="H23" s="92">
        <f>IF(OR('Tabel A F'!H23&lt;5,'Tabel A Be'!H23&lt;0.5),"-",IFERROR('Tabel A Be'!H23/'Tabel A F'!H23*100,"-"))</f>
        <v>4.1055718475073313</v>
      </c>
      <c r="I23" s="92" t="str">
        <f>IF(OR('Tabel A F'!I23&lt;5,'Tabel A Be'!I23&lt;0.5),"-",IFERROR('Tabel A Be'!I23/'Tabel A F'!I23*100,"-"))</f>
        <v>-</v>
      </c>
      <c r="J23" s="122"/>
      <c r="K23" s="92">
        <f>IF(OR('Tabel A F'!K23&lt;5,'Tabel A Be'!K23&lt;0.5),"-",IFERROR('Tabel A Be'!K23/'Tabel A F'!K23*100,"-"))</f>
        <v>3.8775510204081631</v>
      </c>
    </row>
    <row r="24" spans="1:11" ht="15.75" customHeight="1" x14ac:dyDescent="0.2">
      <c r="A24" s="83" t="s">
        <v>38</v>
      </c>
      <c r="B24" s="93">
        <f>IF(OR('Tabel A F'!B24&lt;5,'Tabel A Be'!B24&lt;0.5),"-",IFERROR('Tabel A Be'!B24/'Tabel A F'!B24*100,"-"))</f>
        <v>1.9704433497536946</v>
      </c>
      <c r="C24" s="93" t="str">
        <f>IF(OR('Tabel A F'!C24&lt;5,'Tabel A Be'!C24&lt;0.5),"-",IFERROR('Tabel A Be'!C24/'Tabel A F'!C24*100,"-"))</f>
        <v>-</v>
      </c>
      <c r="D24" s="93">
        <f>IF(OR('Tabel A F'!D24&lt;5,'Tabel A Be'!D24&lt;0.5),"-",IFERROR('Tabel A Be'!D24/'Tabel A F'!D24*100,"-"))</f>
        <v>0.81967213114754101</v>
      </c>
      <c r="E24" s="93">
        <f>IF(OR('Tabel A F'!E24&lt;5,'Tabel A Be'!E24&lt;0.5),"-",IFERROR('Tabel A Be'!E24/'Tabel A F'!E24*100,"-"))</f>
        <v>0.67340067340067333</v>
      </c>
      <c r="F24" s="93">
        <f>IF(OR('Tabel A F'!F24&lt;5,'Tabel A Be'!F24&lt;0.5),"-",IFERROR('Tabel A Be'!F24/'Tabel A F'!F24*100,"-"))</f>
        <v>0.63694267515923575</v>
      </c>
      <c r="G24" s="93">
        <f>IF(OR('Tabel A F'!G24&lt;5,'Tabel A Be'!G24&lt;0.5),"-",IFERROR('Tabel A Be'!G24/'Tabel A F'!G24*100,"-"))</f>
        <v>3.755868544600939</v>
      </c>
      <c r="H24" s="93">
        <f>IF(OR('Tabel A F'!H24&lt;5,'Tabel A Be'!H24&lt;0.5),"-",IFERROR('Tabel A Be'!H24/'Tabel A F'!H24*100,"-"))</f>
        <v>4.646660212971927</v>
      </c>
      <c r="I24" s="93" t="str">
        <f>IF(OR('Tabel A F'!I24&lt;5,'Tabel A Be'!I24&lt;0.5),"-",IFERROR('Tabel A Be'!I24/'Tabel A F'!I24*100,"-"))</f>
        <v>-</v>
      </c>
      <c r="J24" s="122"/>
      <c r="K24" s="93">
        <f>IF(OR('Tabel A F'!K24&lt;5,'Tabel A Be'!K24&lt;0.5),"-",IFERROR('Tabel A Be'!K24/'Tabel A F'!K24*100,"-"))</f>
        <v>2.849336455893833</v>
      </c>
    </row>
    <row r="25" spans="1:11" ht="15.75" customHeight="1" x14ac:dyDescent="0.2">
      <c r="A25" s="79" t="s">
        <v>39</v>
      </c>
      <c r="B25" s="91">
        <f>IF(OR('Tabel A F'!B25&lt;5,'Tabel A Be'!B25&lt;0.5),"-",IFERROR('Tabel A Be'!B25/'Tabel A F'!B25*100,"-"))</f>
        <v>2.4793388429752068</v>
      </c>
      <c r="C25" s="91">
        <f>IF(OR('Tabel A F'!C25&lt;5,'Tabel A Be'!C25&lt;0.5),"-",IFERROR('Tabel A Be'!C25/'Tabel A F'!C25*100,"-"))</f>
        <v>1.2345679012345678</v>
      </c>
      <c r="D25" s="91">
        <f>IF(OR('Tabel A F'!D25&lt;5,'Tabel A Be'!D25&lt;0.5),"-",IFERROR('Tabel A Be'!D25/'Tabel A F'!D25*100,"-"))</f>
        <v>5.10752688172043</v>
      </c>
      <c r="E25" s="91">
        <f>IF(OR('Tabel A F'!E25&lt;5,'Tabel A Be'!E25&lt;0.5),"-",IFERROR('Tabel A Be'!E25/'Tabel A F'!E25*100,"-"))</f>
        <v>1.9047619047619049</v>
      </c>
      <c r="F25" s="91">
        <f>IF(OR('Tabel A F'!F25&lt;5,'Tabel A Be'!F25&lt;0.5),"-",IFERROR('Tabel A Be'!F25/'Tabel A F'!F25*100,"-"))</f>
        <v>1.935483870967742</v>
      </c>
      <c r="G25" s="91">
        <f>IF(OR('Tabel A F'!G25&lt;5,'Tabel A Be'!G25&lt;0.5),"-",IFERROR('Tabel A Be'!G25/'Tabel A F'!G25*100,"-"))</f>
        <v>0.49099836333878888</v>
      </c>
      <c r="H25" s="91">
        <f>IF(OR('Tabel A F'!H25&lt;5,'Tabel A Be'!H25&lt;0.5),"-",IFERROR('Tabel A Be'!H25/'Tabel A F'!H25*100,"-"))</f>
        <v>2.2721598002496881</v>
      </c>
      <c r="I25" s="91" t="str">
        <f>IF(OR('Tabel A F'!I25&lt;5,'Tabel A Be'!I25&lt;0.5),"-",IFERROR('Tabel A Be'!I25/'Tabel A F'!I25*100,"-"))</f>
        <v>-</v>
      </c>
      <c r="J25" s="122"/>
      <c r="K25" s="91">
        <f>IF(OR('Tabel A F'!K25&lt;5,'Tabel A Be'!K25&lt;0.5),"-",IFERROR('Tabel A Be'!K25/'Tabel A F'!K25*100,"-"))</f>
        <v>2.1926795580110499</v>
      </c>
    </row>
    <row r="26" spans="1:11" ht="15.75" customHeight="1" x14ac:dyDescent="0.2">
      <c r="A26" s="88" t="s">
        <v>40</v>
      </c>
      <c r="B26" s="92">
        <f>IF(OR('Tabel A F'!B26&lt;5,'Tabel A Be'!B26&lt;0.5),"-",IFERROR('Tabel A Be'!B26/'Tabel A F'!B26*100,"-"))</f>
        <v>2.2421524663677128</v>
      </c>
      <c r="C26" s="92">
        <f>IF(OR('Tabel A F'!C26&lt;5,'Tabel A Be'!C26&lt;0.5),"-",IFERROR('Tabel A Be'!C26/'Tabel A F'!C26*100,"-"))</f>
        <v>1.2919896640826873</v>
      </c>
      <c r="D26" s="92">
        <f>IF(OR('Tabel A F'!D26&lt;5,'Tabel A Be'!D26&lt;0.5),"-",IFERROR('Tabel A Be'!D26/'Tabel A F'!D26*100,"-"))</f>
        <v>4.42294402211472</v>
      </c>
      <c r="E26" s="92">
        <f>IF(OR('Tabel A F'!E26&lt;5,'Tabel A Be'!E26&lt;0.5),"-",IFERROR('Tabel A Be'!E26/'Tabel A F'!E26*100,"-"))</f>
        <v>0.58139534883720934</v>
      </c>
      <c r="F26" s="92">
        <f>IF(OR('Tabel A F'!F26&lt;5,'Tabel A Be'!F26&lt;0.5),"-",IFERROR('Tabel A Be'!F26/'Tabel A F'!F26*100,"-"))</f>
        <v>4.6762589928057556</v>
      </c>
      <c r="G26" s="92">
        <f>IF(OR('Tabel A F'!G26&lt;5,'Tabel A Be'!G26&lt;0.5),"-",IFERROR('Tabel A Be'!G26/'Tabel A F'!G26*100,"-"))</f>
        <v>0.67567567567567566</v>
      </c>
      <c r="H26" s="92">
        <f>IF(OR('Tabel A F'!H26&lt;5,'Tabel A Be'!H26&lt;0.5),"-",IFERROR('Tabel A Be'!H26/'Tabel A F'!H26*100,"-"))</f>
        <v>3.1368993653671802</v>
      </c>
      <c r="I26" s="92">
        <f>IF(OR('Tabel A F'!I26&lt;5,'Tabel A Be'!I26&lt;0.5),"-",IFERROR('Tabel A Be'!I26/'Tabel A F'!I26*100,"-"))</f>
        <v>2.6315789473684208</v>
      </c>
      <c r="J26" s="122"/>
      <c r="K26" s="92">
        <f>IF(OR('Tabel A F'!K26&lt;5,'Tabel A Be'!K26&lt;0.5),"-",IFERROR('Tabel A Be'!K26/'Tabel A F'!K26*100,"-"))</f>
        <v>3.1567432411314265</v>
      </c>
    </row>
    <row r="27" spans="1:11" ht="15.75" customHeight="1" x14ac:dyDescent="0.2">
      <c r="A27" s="83" t="s">
        <v>41</v>
      </c>
      <c r="B27" s="93" t="str">
        <f>IF(OR('Tabel A F'!B27&lt;5,'Tabel A Be'!B27&lt;0.5),"-",IFERROR('Tabel A Be'!B27/'Tabel A F'!B27*100,"-"))</f>
        <v>-</v>
      </c>
      <c r="C27" s="93" t="str">
        <f>IF(OR('Tabel A F'!C27&lt;5,'Tabel A Be'!C27&lt;0.5),"-",IFERROR('Tabel A Be'!C27/'Tabel A F'!C27*100,"-"))</f>
        <v>-</v>
      </c>
      <c r="D27" s="93">
        <f>IF(OR('Tabel A F'!D27&lt;5,'Tabel A Be'!D27&lt;0.5),"-",IFERROR('Tabel A Be'!D27/'Tabel A F'!D27*100,"-"))</f>
        <v>1.4373716632443532</v>
      </c>
      <c r="E27" s="93" t="str">
        <f>IF(OR('Tabel A F'!E27&lt;5,'Tabel A Be'!E27&lt;0.5),"-",IFERROR('Tabel A Be'!E27/'Tabel A F'!E27*100,"-"))</f>
        <v>-</v>
      </c>
      <c r="F27" s="93">
        <f>IF(OR('Tabel A F'!F27&lt;5,'Tabel A Be'!F27&lt;0.5),"-",IFERROR('Tabel A Be'!F27/'Tabel A F'!F27*100,"-"))</f>
        <v>1.8518518518518516</v>
      </c>
      <c r="G27" s="93">
        <f>IF(OR('Tabel A F'!G27&lt;5,'Tabel A Be'!G27&lt;0.5),"-",IFERROR('Tabel A Be'!G27/'Tabel A F'!G27*100,"-"))</f>
        <v>1.7241379310344827</v>
      </c>
      <c r="H27" s="93">
        <f>IF(OR('Tabel A F'!H27&lt;5,'Tabel A Be'!H27&lt;0.5),"-",IFERROR('Tabel A Be'!H27/'Tabel A F'!H27*100,"-"))</f>
        <v>1.7543859649122806</v>
      </c>
      <c r="I27" s="93" t="str">
        <f>IF(OR('Tabel A F'!I27&lt;5,'Tabel A Be'!I27&lt;0.5),"-",IFERROR('Tabel A Be'!I27/'Tabel A F'!I27*100,"-"))</f>
        <v>-</v>
      </c>
      <c r="J27" s="122"/>
      <c r="K27" s="93">
        <f>IF(OR('Tabel A F'!K27&lt;5,'Tabel A Be'!K27&lt;0.5),"-",IFERROR('Tabel A Be'!K27/'Tabel A F'!K27*100,"-"))</f>
        <v>1.3235294117647058</v>
      </c>
    </row>
    <row r="28" spans="1:11" ht="15.75" customHeight="1" x14ac:dyDescent="0.2">
      <c r="A28" s="79" t="s">
        <v>42</v>
      </c>
      <c r="B28" s="91">
        <f>IF(OR('Tabel A F'!B28&lt;5,'Tabel A Be'!B28&lt;0.5),"-",IFERROR('Tabel A Be'!B28/'Tabel A F'!B28*100,"-"))</f>
        <v>3.6231884057971016</v>
      </c>
      <c r="C28" s="91">
        <f>IF(OR('Tabel A F'!C28&lt;5,'Tabel A Be'!C28&lt;0.5),"-",IFERROR('Tabel A Be'!C28/'Tabel A F'!C28*100,"-"))</f>
        <v>4.7619047619047619</v>
      </c>
      <c r="D28" s="91">
        <f>IF(OR('Tabel A F'!D28&lt;5,'Tabel A Be'!D28&lt;0.5),"-",IFERROR('Tabel A Be'!D28/'Tabel A F'!D28*100,"-"))</f>
        <v>7.3435504469987229</v>
      </c>
      <c r="E28" s="91">
        <f>IF(OR('Tabel A F'!E28&lt;5,'Tabel A Be'!E28&lt;0.5),"-",IFERROR('Tabel A Be'!E28/'Tabel A F'!E28*100,"-"))</f>
        <v>1.8433179723502304</v>
      </c>
      <c r="F28" s="91">
        <f>IF(OR('Tabel A F'!F28&lt;5,'Tabel A Be'!F28&lt;0.5),"-",IFERROR('Tabel A Be'!F28/'Tabel A F'!F28*100,"-"))</f>
        <v>7.8431372549019605</v>
      </c>
      <c r="G28" s="91">
        <f>IF(OR('Tabel A F'!G28&lt;5,'Tabel A Be'!G28&lt;0.5),"-",IFERROR('Tabel A Be'!G28/'Tabel A F'!G28*100,"-"))</f>
        <v>4.5454545454545459</v>
      </c>
      <c r="H28" s="91">
        <f>IF(OR('Tabel A F'!H28&lt;5,'Tabel A Be'!H28&lt;0.5),"-",IFERROR('Tabel A Be'!H28/'Tabel A F'!H28*100,"-"))</f>
        <v>5.4341889677771711</v>
      </c>
      <c r="I28" s="91" t="str">
        <f>IF(OR('Tabel A F'!I28&lt;5,'Tabel A Be'!I28&lt;0.5),"-",IFERROR('Tabel A Be'!I28/'Tabel A F'!I28*100,"-"))</f>
        <v>-</v>
      </c>
      <c r="J28" s="122"/>
      <c r="K28" s="91">
        <f>IF(OR('Tabel A F'!K28&lt;5,'Tabel A Be'!K28&lt;0.5),"-",IFERROR('Tabel A Be'!K28/'Tabel A F'!K28*100,"-"))</f>
        <v>5.7450628366247756</v>
      </c>
    </row>
    <row r="29" spans="1:11" ht="15.75" customHeight="1" x14ac:dyDescent="0.2">
      <c r="A29" s="88" t="s">
        <v>43</v>
      </c>
      <c r="B29" s="92">
        <f>IF(OR('Tabel A F'!B29&lt;5,'Tabel A Be'!B29&lt;0.5),"-",IFERROR('Tabel A Be'!B29/'Tabel A F'!B29*100,"-"))</f>
        <v>0.85836909871244638</v>
      </c>
      <c r="C29" s="92" t="str">
        <f>IF(OR('Tabel A F'!C29&lt;5,'Tabel A Be'!C29&lt;0.5),"-",IFERROR('Tabel A Be'!C29/'Tabel A F'!C29*100,"-"))</f>
        <v>-</v>
      </c>
      <c r="D29" s="92">
        <f>IF(OR('Tabel A F'!D29&lt;5,'Tabel A Be'!D29&lt;0.5),"-",IFERROR('Tabel A Be'!D29/'Tabel A F'!D29*100,"-"))</f>
        <v>0.68965517241379315</v>
      </c>
      <c r="E29" s="92" t="str">
        <f>IF(OR('Tabel A F'!E29&lt;5,'Tabel A Be'!E29&lt;0.5),"-",IFERROR('Tabel A Be'!E29/'Tabel A F'!E29*100,"-"))</f>
        <v>-</v>
      </c>
      <c r="F29" s="92">
        <f>IF(OR('Tabel A F'!F29&lt;5,'Tabel A Be'!F29&lt;0.5),"-",IFERROR('Tabel A Be'!F29/'Tabel A F'!F29*100,"-"))</f>
        <v>1.5873015873015872</v>
      </c>
      <c r="G29" s="92" t="str">
        <f>IF(OR('Tabel A F'!G29&lt;5,'Tabel A Be'!G29&lt;0.5),"-",IFERROR('Tabel A Be'!G29/'Tabel A F'!G29*100,"-"))</f>
        <v>-</v>
      </c>
      <c r="H29" s="92">
        <f>IF(OR('Tabel A F'!H29&lt;5,'Tabel A Be'!H29&lt;0.5),"-",IFERROR('Tabel A Be'!H29/'Tabel A F'!H29*100,"-"))</f>
        <v>0.52910052910052907</v>
      </c>
      <c r="I29" s="92" t="str">
        <f>IF(OR('Tabel A F'!I29&lt;5,'Tabel A Be'!I29&lt;0.5),"-",IFERROR('Tabel A Be'!I29/'Tabel A F'!I29*100,"-"))</f>
        <v>-</v>
      </c>
      <c r="J29" s="122"/>
      <c r="K29" s="92">
        <f>IF(OR('Tabel A F'!K29&lt;5,'Tabel A Be'!K29&lt;0.5),"-",IFERROR('Tabel A Be'!K29/'Tabel A F'!K29*100,"-"))</f>
        <v>0.59171597633136097</v>
      </c>
    </row>
    <row r="30" spans="1:11" ht="15.75" customHeight="1" x14ac:dyDescent="0.2">
      <c r="A30" s="83" t="s">
        <v>44</v>
      </c>
      <c r="B30" s="93">
        <f>IF(OR('Tabel A F'!B30&lt;5,'Tabel A Be'!B30&lt;0.5),"-",IFERROR('Tabel A Be'!B30/'Tabel A F'!B30*100,"-"))</f>
        <v>3.7414965986394559</v>
      </c>
      <c r="C30" s="93">
        <f>IF(OR('Tabel A F'!C30&lt;5,'Tabel A Be'!C30&lt;0.5),"-",IFERROR('Tabel A Be'!C30/'Tabel A F'!C30*100,"-"))</f>
        <v>0.76923076923076927</v>
      </c>
      <c r="D30" s="93">
        <f>IF(OR('Tabel A F'!D30&lt;5,'Tabel A Be'!D30&lt;0.5),"-",IFERROR('Tabel A Be'!D30/'Tabel A F'!D30*100,"-"))</f>
        <v>2.1604938271604937</v>
      </c>
      <c r="E30" s="93">
        <f>IF(OR('Tabel A F'!E30&lt;5,'Tabel A Be'!E30&lt;0.5),"-",IFERROR('Tabel A Be'!E30/'Tabel A F'!E30*100,"-"))</f>
        <v>1.2931034482758621</v>
      </c>
      <c r="F30" s="93">
        <f>IF(OR('Tabel A F'!F30&lt;5,'Tabel A Be'!F30&lt;0.5),"-",IFERROR('Tabel A Be'!F30/'Tabel A F'!F30*100,"-"))</f>
        <v>1.639344262295082</v>
      </c>
      <c r="G30" s="93">
        <f>IF(OR('Tabel A F'!G30&lt;5,'Tabel A Be'!G30&lt;0.5),"-",IFERROR('Tabel A Be'!G30/'Tabel A F'!G30*100,"-"))</f>
        <v>2.9100529100529098</v>
      </c>
      <c r="H30" s="93">
        <f>IF(OR('Tabel A F'!H30&lt;5,'Tabel A Be'!H30&lt;0.5),"-",IFERROR('Tabel A Be'!H30/'Tabel A F'!H30*100,"-"))</f>
        <v>3.5805626598465472</v>
      </c>
      <c r="I30" s="93">
        <f>IF(OR('Tabel A F'!I30&lt;5,'Tabel A Be'!I30&lt;0.5),"-",IFERROR('Tabel A Be'!I30/'Tabel A F'!I30*100,"-"))</f>
        <v>7.6923076923076925</v>
      </c>
      <c r="J30" s="122"/>
      <c r="K30" s="93">
        <f>IF(OR('Tabel A F'!K30&lt;5,'Tabel A Be'!K30&lt;0.5),"-",IFERROR('Tabel A Be'!K30/'Tabel A F'!K30*100,"-"))</f>
        <v>2.958956411072224</v>
      </c>
    </row>
    <row r="31" spans="1:11" ht="15.75" customHeight="1" x14ac:dyDescent="0.2">
      <c r="A31" s="79" t="s">
        <v>45</v>
      </c>
      <c r="B31" s="91">
        <f>IF(OR('Tabel A F'!B31&lt;5,'Tabel A Be'!B31&lt;0.5),"-",IFERROR('Tabel A Be'!B31/'Tabel A F'!B31*100,"-"))</f>
        <v>1.0416666666666665</v>
      </c>
      <c r="C31" s="91" t="str">
        <f>IF(OR('Tabel A F'!C31&lt;5,'Tabel A Be'!C31&lt;0.5),"-",IFERROR('Tabel A Be'!C31/'Tabel A F'!C31*100,"-"))</f>
        <v>-</v>
      </c>
      <c r="D31" s="91">
        <f>IF(OR('Tabel A F'!D31&lt;5,'Tabel A Be'!D31&lt;0.5),"-",IFERROR('Tabel A Be'!D31/'Tabel A F'!D31*100,"-"))</f>
        <v>7.1942446043165464</v>
      </c>
      <c r="E31" s="91">
        <f>IF(OR('Tabel A F'!E31&lt;5,'Tabel A Be'!E31&lt;0.5),"-",IFERROR('Tabel A Be'!E31/'Tabel A F'!E31*100,"-"))</f>
        <v>2.0408163265306123</v>
      </c>
      <c r="F31" s="91">
        <f>IF(OR('Tabel A F'!F31&lt;5,'Tabel A Be'!F31&lt;0.5),"-",IFERROR('Tabel A Be'!F31/'Tabel A F'!F31*100,"-"))</f>
        <v>1.1111111111111112</v>
      </c>
      <c r="G31" s="91">
        <f>IF(OR('Tabel A F'!G31&lt;5,'Tabel A Be'!G31&lt;0.5),"-",IFERROR('Tabel A Be'!G31/'Tabel A F'!G31*100,"-"))</f>
        <v>1.0526315789473684</v>
      </c>
      <c r="H31" s="91">
        <f>IF(OR('Tabel A F'!H31&lt;5,'Tabel A Be'!H31&lt;0.5),"-",IFERROR('Tabel A Be'!H31/'Tabel A F'!H31*100,"-"))</f>
        <v>2.4305555555555558</v>
      </c>
      <c r="I31" s="91" t="str">
        <f>IF(OR('Tabel A F'!I31&lt;5,'Tabel A Be'!I31&lt;0.5),"-",IFERROR('Tabel A Be'!I31/'Tabel A F'!I31*100,"-"))</f>
        <v>-</v>
      </c>
      <c r="J31" s="122"/>
      <c r="K31" s="91">
        <f>IF(OR('Tabel A F'!K31&lt;5,'Tabel A Be'!K31&lt;0.5),"-",IFERROR('Tabel A Be'!K31/'Tabel A F'!K31*100,"-"))</f>
        <v>2.5670945157526255</v>
      </c>
    </row>
    <row r="32" spans="1:11" ht="15.75" customHeight="1" x14ac:dyDescent="0.2">
      <c r="A32" s="88" t="s">
        <v>46</v>
      </c>
      <c r="B32" s="92">
        <f>IF(OR('Tabel A F'!B32&lt;5,'Tabel A Be'!B32&lt;0.5),"-",IFERROR('Tabel A Be'!B32/'Tabel A F'!B32*100,"-"))</f>
        <v>3.3112582781456954</v>
      </c>
      <c r="C32" s="92">
        <f>IF(OR('Tabel A F'!C32&lt;5,'Tabel A Be'!C32&lt;0.5),"-",IFERROR('Tabel A Be'!C32/'Tabel A F'!C32*100,"-"))</f>
        <v>2.4793388429752068</v>
      </c>
      <c r="D32" s="92">
        <f>IF(OR('Tabel A F'!D32&lt;5,'Tabel A Be'!D32&lt;0.5),"-",IFERROR('Tabel A Be'!D32/'Tabel A F'!D32*100,"-"))</f>
        <v>6.2305295950155761</v>
      </c>
      <c r="E32" s="92">
        <f>IF(OR('Tabel A F'!E32&lt;5,'Tabel A Be'!E32&lt;0.5),"-",IFERROR('Tabel A Be'!E32/'Tabel A F'!E32*100,"-"))</f>
        <v>2.5906735751295336</v>
      </c>
      <c r="F32" s="92">
        <f>IF(OR('Tabel A F'!F32&lt;5,'Tabel A Be'!F32&lt;0.5),"-",IFERROR('Tabel A Be'!F32/'Tabel A F'!F32*100,"-"))</f>
        <v>0.88495575221238942</v>
      </c>
      <c r="G32" s="92">
        <f>IF(OR('Tabel A F'!G32&lt;5,'Tabel A Be'!G32&lt;0.5),"-",IFERROR('Tabel A Be'!G32/'Tabel A F'!G32*100,"-"))</f>
        <v>1.4150943396226416</v>
      </c>
      <c r="H32" s="92">
        <f>IF(OR('Tabel A F'!H32&lt;5,'Tabel A Be'!H32&lt;0.5),"-",IFERROR('Tabel A Be'!H32/'Tabel A F'!H32*100,"-"))</f>
        <v>5.6466302367941719</v>
      </c>
      <c r="I32" s="92" t="str">
        <f>IF(OR('Tabel A F'!I32&lt;5,'Tabel A Be'!I32&lt;0.5),"-",IFERROR('Tabel A Be'!I32/'Tabel A F'!I32*100,"-"))</f>
        <v>-</v>
      </c>
      <c r="J32" s="122"/>
      <c r="K32" s="92">
        <f>IF(OR('Tabel A F'!K32&lt;5,'Tabel A Be'!K32&lt;0.5),"-",IFERROR('Tabel A Be'!K32/'Tabel A F'!K32*100,"-"))</f>
        <v>4.0476190476190474</v>
      </c>
    </row>
    <row r="33" spans="1:11" ht="15.75" customHeight="1" x14ac:dyDescent="0.2">
      <c r="A33" s="83" t="s">
        <v>47</v>
      </c>
      <c r="B33" s="93">
        <f>IF(OR('Tabel A F'!B33&lt;5,'Tabel A Be'!B33&lt;0.5),"-",IFERROR('Tabel A Be'!B33/'Tabel A F'!B33*100,"-"))</f>
        <v>5.8746736292428201</v>
      </c>
      <c r="C33" s="93">
        <f>IF(OR('Tabel A F'!C33&lt;5,'Tabel A Be'!C33&lt;0.5),"-",IFERROR('Tabel A Be'!C33/'Tabel A F'!C33*100,"-"))</f>
        <v>1.3605442176870748</v>
      </c>
      <c r="D33" s="93">
        <f>IF(OR('Tabel A F'!D33&lt;5,'Tabel A Be'!D33&lt;0.5),"-",IFERROR('Tabel A Be'!D33/'Tabel A F'!D33*100,"-"))</f>
        <v>7.6411960132890364</v>
      </c>
      <c r="E33" s="93">
        <f>IF(OR('Tabel A F'!E33&lt;5,'Tabel A Be'!E33&lt;0.5),"-",IFERROR('Tabel A Be'!E33/'Tabel A F'!E33*100,"-"))</f>
        <v>3.262955854126679</v>
      </c>
      <c r="F33" s="93">
        <f>IF(OR('Tabel A F'!F33&lt;5,'Tabel A Be'!F33&lt;0.5),"-",IFERROR('Tabel A Be'!F33/'Tabel A F'!F33*100,"-"))</f>
        <v>4.9363057324840769</v>
      </c>
      <c r="G33" s="93">
        <f>IF(OR('Tabel A F'!G33&lt;5,'Tabel A Be'!G33&lt;0.5),"-",IFERROR('Tabel A Be'!G33/'Tabel A F'!G33*100,"-"))</f>
        <v>2.9595015576323989</v>
      </c>
      <c r="H33" s="93">
        <f>IF(OR('Tabel A F'!H33&lt;5,'Tabel A Be'!H33&lt;0.5),"-",IFERROR('Tabel A Be'!H33/'Tabel A F'!H33*100,"-"))</f>
        <v>3.6239495798319332</v>
      </c>
      <c r="I33" s="93">
        <f>IF(OR('Tabel A F'!I33&lt;5,'Tabel A Be'!I33&lt;0.5),"-",IFERROR('Tabel A Be'!I33/'Tabel A F'!I33*100,"-"))</f>
        <v>9.0909090909090917</v>
      </c>
      <c r="J33" s="122"/>
      <c r="K33" s="93">
        <f>IF(OR('Tabel A F'!K33&lt;5,'Tabel A Be'!K33&lt;0.5),"-",IFERROR('Tabel A Be'!K33/'Tabel A F'!K33*100,"-"))</f>
        <v>4.7210300429184553</v>
      </c>
    </row>
    <row r="34" spans="1:11" ht="15.75" customHeight="1" x14ac:dyDescent="0.2">
      <c r="A34" s="79" t="s">
        <v>48</v>
      </c>
      <c r="B34" s="91">
        <f>IF(OR('Tabel A F'!B34&lt;5,'Tabel A Be'!B34&lt;0.5),"-",IFERROR('Tabel A Be'!B34/'Tabel A F'!B34*100,"-"))</f>
        <v>2.4456521739130435</v>
      </c>
      <c r="C34" s="91">
        <f>IF(OR('Tabel A F'!C34&lt;5,'Tabel A Be'!C34&lt;0.5),"-",IFERROR('Tabel A Be'!C34/'Tabel A F'!C34*100,"-"))</f>
        <v>0.93240093240093236</v>
      </c>
      <c r="D34" s="91">
        <f>IF(OR('Tabel A F'!D34&lt;5,'Tabel A Be'!D34&lt;0.5),"-",IFERROR('Tabel A Be'!D34/'Tabel A F'!D34*100,"-"))</f>
        <v>2.1513638109873225</v>
      </c>
      <c r="E34" s="91">
        <f>IF(OR('Tabel A F'!E34&lt;5,'Tabel A Be'!E34&lt;0.5),"-",IFERROR('Tabel A Be'!E34/'Tabel A F'!E34*100,"-"))</f>
        <v>0.61124694376528121</v>
      </c>
      <c r="F34" s="91">
        <f>IF(OR('Tabel A F'!F34&lt;5,'Tabel A Be'!F34&lt;0.5),"-",IFERROR('Tabel A Be'!F34/'Tabel A F'!F34*100,"-"))</f>
        <v>1.7777777777777777</v>
      </c>
      <c r="G34" s="91">
        <f>IF(OR('Tabel A F'!G34&lt;5,'Tabel A Be'!G34&lt;0.5),"-",IFERROR('Tabel A Be'!G34/'Tabel A F'!G34*100,"-"))</f>
        <v>1.2913640032284099</v>
      </c>
      <c r="H34" s="91">
        <f>IF(OR('Tabel A F'!H34&lt;5,'Tabel A Be'!H34&lt;0.5),"-",IFERROR('Tabel A Be'!H34/'Tabel A F'!H34*100,"-"))</f>
        <v>1.4727983168019236</v>
      </c>
      <c r="I34" s="91" t="str">
        <f>IF(OR('Tabel A F'!I34&lt;5,'Tabel A Be'!I34&lt;0.5),"-",IFERROR('Tabel A Be'!I34/'Tabel A F'!I34*100,"-"))</f>
        <v>-</v>
      </c>
      <c r="J34" s="122"/>
      <c r="K34" s="91">
        <f>IF(OR('Tabel A F'!K34&lt;5,'Tabel A Be'!K34&lt;0.5),"-",IFERROR('Tabel A Be'!K34/'Tabel A F'!K34*100,"-"))</f>
        <v>1.559395508459269</v>
      </c>
    </row>
    <row r="35" spans="1:11" ht="15.75" customHeight="1" x14ac:dyDescent="0.2">
      <c r="A35" s="88" t="s">
        <v>49</v>
      </c>
      <c r="B35" s="92">
        <f>IF(OR('Tabel A F'!B35&lt;5,'Tabel A Be'!B35&lt;0.5),"-",IFERROR('Tabel A Be'!B35/'Tabel A F'!B35*100,"-"))</f>
        <v>2.6970954356846475</v>
      </c>
      <c r="C35" s="92" t="str">
        <f>IF(OR('Tabel A F'!C35&lt;5,'Tabel A Be'!C35&lt;0.5),"-",IFERROR('Tabel A Be'!C35/'Tabel A F'!C35*100,"-"))</f>
        <v>-</v>
      </c>
      <c r="D35" s="92">
        <f>IF(OR('Tabel A F'!D35&lt;5,'Tabel A Be'!D35&lt;0.5),"-",IFERROR('Tabel A Be'!D35/'Tabel A F'!D35*100,"-"))</f>
        <v>1.4864864864864866</v>
      </c>
      <c r="E35" s="92">
        <f>IF(OR('Tabel A F'!E35&lt;5,'Tabel A Be'!E35&lt;0.5),"-",IFERROR('Tabel A Be'!E35/'Tabel A F'!E35*100,"-"))</f>
        <v>1.1520737327188941</v>
      </c>
      <c r="F35" s="92">
        <f>IF(OR('Tabel A F'!F35&lt;5,'Tabel A Be'!F35&lt;0.5),"-",IFERROR('Tabel A Be'!F35/'Tabel A F'!F35*100,"-"))</f>
        <v>1.957585644371941</v>
      </c>
      <c r="G35" s="92">
        <f>IF(OR('Tabel A F'!G35&lt;5,'Tabel A Be'!G35&lt;0.5),"-",IFERROR('Tabel A Be'!G35/'Tabel A F'!G35*100,"-"))</f>
        <v>0.98039215686274506</v>
      </c>
      <c r="H35" s="92">
        <f>IF(OR('Tabel A F'!H35&lt;5,'Tabel A Be'!H35&lt;0.5),"-",IFERROR('Tabel A Be'!H35/'Tabel A F'!H35*100,"-"))</f>
        <v>2.1987534626038783</v>
      </c>
      <c r="I35" s="92" t="str">
        <f>IF(OR('Tabel A F'!I35&lt;5,'Tabel A Be'!I35&lt;0.5),"-",IFERROR('Tabel A Be'!I35/'Tabel A F'!I35*100,"-"))</f>
        <v>-</v>
      </c>
      <c r="J35" s="122"/>
      <c r="K35" s="92">
        <f>IF(OR('Tabel A F'!K35&lt;5,'Tabel A Be'!K35&lt;0.5),"-",IFERROR('Tabel A Be'!K35/'Tabel A F'!K35*100,"-"))</f>
        <v>1.9080033003300327</v>
      </c>
    </row>
    <row r="36" spans="1:11" ht="15.75" customHeight="1" x14ac:dyDescent="0.2">
      <c r="A36" s="83" t="s">
        <v>50</v>
      </c>
      <c r="B36" s="93">
        <f>IF(OR('Tabel A F'!B36&lt;5,'Tabel A Be'!B36&lt;0.5),"-",IFERROR('Tabel A Be'!B36/'Tabel A F'!B36*100,"-"))</f>
        <v>6.9737683941138844</v>
      </c>
      <c r="C36" s="93">
        <f>IF(OR('Tabel A F'!C36&lt;5,'Tabel A Be'!C36&lt;0.5),"-",IFERROR('Tabel A Be'!C36/'Tabel A F'!C36*100,"-"))</f>
        <v>4.4315992292870909</v>
      </c>
      <c r="D36" s="93">
        <f>IF(OR('Tabel A F'!D36&lt;5,'Tabel A Be'!D36&lt;0.5),"-",IFERROR('Tabel A Be'!D36/'Tabel A F'!D36*100,"-"))</f>
        <v>5.065082059988681</v>
      </c>
      <c r="E36" s="93">
        <f>IF(OR('Tabel A F'!E36&lt;5,'Tabel A Be'!E36&lt;0.5),"-",IFERROR('Tabel A Be'!E36/'Tabel A F'!E36*100,"-"))</f>
        <v>4.6153846153846159</v>
      </c>
      <c r="F36" s="93">
        <f>IF(OR('Tabel A F'!F36&lt;5,'Tabel A Be'!F36&lt;0.5),"-",IFERROR('Tabel A Be'!F36/'Tabel A F'!F36*100,"-"))</f>
        <v>5.612552806276403</v>
      </c>
      <c r="G36" s="93">
        <f>IF(OR('Tabel A F'!G36&lt;5,'Tabel A Be'!G36&lt;0.5),"-",IFERROR('Tabel A Be'!G36/'Tabel A F'!G36*100,"-"))</f>
        <v>3.2243415077202542</v>
      </c>
      <c r="H36" s="93">
        <f>IF(OR('Tabel A F'!H36&lt;5,'Tabel A Be'!H36&lt;0.5),"-",IFERROR('Tabel A Be'!H36/'Tabel A F'!H36*100,"-"))</f>
        <v>3.6151310275465165</v>
      </c>
      <c r="I36" s="93">
        <f>IF(OR('Tabel A F'!I36&lt;5,'Tabel A Be'!I36&lt;0.5),"-",IFERROR('Tabel A Be'!I36/'Tabel A F'!I36*100,"-"))</f>
        <v>1.8181818181818181</v>
      </c>
      <c r="J36" s="122"/>
      <c r="K36" s="93">
        <f>IF(OR('Tabel A F'!K36&lt;5,'Tabel A Be'!K36&lt;0.5),"-",IFERROR('Tabel A Be'!K36/'Tabel A F'!K36*100,"-"))</f>
        <v>4.0681466184821886</v>
      </c>
    </row>
    <row r="37" spans="1:11" ht="15.75" customHeight="1" x14ac:dyDescent="0.2">
      <c r="A37" s="79" t="s">
        <v>51</v>
      </c>
      <c r="B37" s="91">
        <f>IF(OR('Tabel A F'!B37&lt;5,'Tabel A Be'!B37&lt;0.5),"-",IFERROR('Tabel A Be'!B37/'Tabel A F'!B37*100,"-"))</f>
        <v>4.3918918918918921</v>
      </c>
      <c r="C37" s="91">
        <f>IF(OR('Tabel A F'!C37&lt;5,'Tabel A Be'!C37&lt;0.5),"-",IFERROR('Tabel A Be'!C37/'Tabel A F'!C37*100,"-"))</f>
        <v>3.2700421940928273</v>
      </c>
      <c r="D37" s="91">
        <f>IF(OR('Tabel A F'!D37&lt;5,'Tabel A Be'!D37&lt;0.5),"-",IFERROR('Tabel A Be'!D37/'Tabel A F'!D37*100,"-"))</f>
        <v>2.7853702980606534</v>
      </c>
      <c r="E37" s="91">
        <f>IF(OR('Tabel A F'!E37&lt;5,'Tabel A Be'!E37&lt;0.5),"-",IFERROR('Tabel A Be'!E37/'Tabel A F'!E37*100,"-"))</f>
        <v>2.5267665952890792</v>
      </c>
      <c r="F37" s="91">
        <f>IF(OR('Tabel A F'!F37&lt;5,'Tabel A Be'!F37&lt;0.5),"-",IFERROR('Tabel A Be'!F37/'Tabel A F'!F37*100,"-"))</f>
        <v>4.6332046332046328</v>
      </c>
      <c r="G37" s="91">
        <f>IF(OR('Tabel A F'!G37&lt;5,'Tabel A Be'!G37&lt;0.5),"-",IFERROR('Tabel A Be'!G37/'Tabel A F'!G37*100,"-"))</f>
        <v>2.6763990267639901</v>
      </c>
      <c r="H37" s="91">
        <f>IF(OR('Tabel A F'!H37&lt;5,'Tabel A Be'!H37&lt;0.5),"-",IFERROR('Tabel A Be'!H37/'Tabel A F'!H37*100,"-"))</f>
        <v>2.9000091482938433</v>
      </c>
      <c r="I37" s="91">
        <f>IF(OR('Tabel A F'!I37&lt;5,'Tabel A Be'!I37&lt;0.5),"-",IFERROR('Tabel A Be'!I37/'Tabel A F'!I37*100,"-"))</f>
        <v>12.820512820512819</v>
      </c>
      <c r="J37" s="122"/>
      <c r="K37" s="91">
        <f>IF(OR('Tabel A F'!K37&lt;5,'Tabel A Be'!K37&lt;0.5),"-",IFERROR('Tabel A Be'!K37/'Tabel A F'!K37*100,"-"))</f>
        <v>3.0234409993530087</v>
      </c>
    </row>
    <row r="38" spans="1:11" ht="15.75" customHeight="1" x14ac:dyDescent="0.2">
      <c r="A38" s="88" t="s">
        <v>52</v>
      </c>
      <c r="B38" s="92">
        <f>IF(OR('Tabel A F'!B38&lt;5,'Tabel A Be'!B38&lt;0.5),"-",IFERROR('Tabel A Be'!B38/'Tabel A F'!B38*100,"-"))</f>
        <v>6.911447084233262</v>
      </c>
      <c r="C38" s="92">
        <f>IF(OR('Tabel A F'!C38&lt;5,'Tabel A Be'!C38&lt;0.5),"-",IFERROR('Tabel A Be'!C38/'Tabel A F'!C38*100,"-"))</f>
        <v>1.5822784810126582</v>
      </c>
      <c r="D38" s="92">
        <f>IF(OR('Tabel A F'!D38&lt;5,'Tabel A Be'!D38&lt;0.5),"-",IFERROR('Tabel A Be'!D38/'Tabel A F'!D38*100,"-"))</f>
        <v>5.1554828150572831</v>
      </c>
      <c r="E38" s="92">
        <f>IF(OR('Tabel A F'!E38&lt;5,'Tabel A Be'!E38&lt;0.5),"-",IFERROR('Tabel A Be'!E38/'Tabel A F'!E38*100,"-"))</f>
        <v>3.0448717948717947</v>
      </c>
      <c r="F38" s="92">
        <f>IF(OR('Tabel A F'!F38&lt;5,'Tabel A Be'!F38&lt;0.5),"-",IFERROR('Tabel A Be'!F38/'Tabel A F'!F38*100,"-"))</f>
        <v>11.538461538461538</v>
      </c>
      <c r="G38" s="92">
        <f>IF(OR('Tabel A F'!G38&lt;5,'Tabel A Be'!G38&lt;0.5),"-",IFERROR('Tabel A Be'!G38/'Tabel A F'!G38*100,"-"))</f>
        <v>3.7996545768566494</v>
      </c>
      <c r="H38" s="92">
        <f>IF(OR('Tabel A F'!H38&lt;5,'Tabel A Be'!H38&lt;0.5),"-",IFERROR('Tabel A Be'!H38/'Tabel A F'!H38*100,"-"))</f>
        <v>4.8945783132530121</v>
      </c>
      <c r="I38" s="92">
        <f>IF(OR('Tabel A F'!I38&lt;5,'Tabel A Be'!I38&lt;0.5),"-",IFERROR('Tabel A Be'!I38/'Tabel A F'!I38*100,"-"))</f>
        <v>7.1428571428571423</v>
      </c>
      <c r="J38" s="122"/>
      <c r="K38" s="92">
        <f>IF(OR('Tabel A F'!K38&lt;5,'Tabel A Be'!K38&lt;0.5),"-",IFERROR('Tabel A Be'!K38/'Tabel A F'!K38*100,"-"))</f>
        <v>5.0847457627118651</v>
      </c>
    </row>
    <row r="39" spans="1:11" ht="15.75" customHeight="1" x14ac:dyDescent="0.2">
      <c r="A39" s="83" t="s">
        <v>53</v>
      </c>
      <c r="B39" s="93">
        <f>IF(OR('Tabel A F'!B39&lt;5,'Tabel A Be'!B39&lt;0.5),"-",IFERROR('Tabel A Be'!B39/'Tabel A F'!B39*100,"-"))</f>
        <v>2.1406727828746175</v>
      </c>
      <c r="C39" s="93">
        <f>IF(OR('Tabel A F'!C39&lt;5,'Tabel A Be'!C39&lt;0.5),"-",IFERROR('Tabel A Be'!C39/'Tabel A F'!C39*100,"-"))</f>
        <v>1.1976047904191618</v>
      </c>
      <c r="D39" s="93">
        <f>IF(OR('Tabel A F'!D39&lt;5,'Tabel A Be'!D39&lt;0.5),"-",IFERROR('Tabel A Be'!D39/'Tabel A F'!D39*100,"-"))</f>
        <v>2.8535980148883375</v>
      </c>
      <c r="E39" s="93">
        <f>IF(OR('Tabel A F'!E39&lt;5,'Tabel A Be'!E39&lt;0.5),"-",IFERROR('Tabel A Be'!E39/'Tabel A F'!E39*100,"-"))</f>
        <v>3.0501089324618738</v>
      </c>
      <c r="F39" s="93">
        <f>IF(OR('Tabel A F'!F39&lt;5,'Tabel A Be'!F39&lt;0.5),"-",IFERROR('Tabel A Be'!F39/'Tabel A F'!F39*100,"-"))</f>
        <v>3.041825095057034</v>
      </c>
      <c r="G39" s="93">
        <f>IF(OR('Tabel A F'!G39&lt;5,'Tabel A Be'!G39&lt;0.5),"-",IFERROR('Tabel A Be'!G39/'Tabel A F'!G39*100,"-"))</f>
        <v>4.0241448692152915</v>
      </c>
      <c r="H39" s="93">
        <f>IF(OR('Tabel A F'!H39&lt;5,'Tabel A Be'!H39&lt;0.5),"-",IFERROR('Tabel A Be'!H39/'Tabel A F'!H39*100,"-"))</f>
        <v>3.6544850498338874</v>
      </c>
      <c r="I39" s="93">
        <f>IF(OR('Tabel A F'!I39&lt;5,'Tabel A Be'!I39&lt;0.5),"-",IFERROR('Tabel A Be'!I39/'Tabel A F'!I39*100,"-"))</f>
        <v>12.5</v>
      </c>
      <c r="J39" s="122"/>
      <c r="K39" s="93">
        <f>IF(OR('Tabel A F'!K39&lt;5,'Tabel A Be'!K39&lt;0.5),"-",IFERROR('Tabel A Be'!K39/'Tabel A F'!K39*100,"-"))</f>
        <v>3.2918506623845842</v>
      </c>
    </row>
    <row r="40" spans="1:11" ht="15.75" customHeight="1" x14ac:dyDescent="0.2">
      <c r="A40" s="79" t="s">
        <v>54</v>
      </c>
      <c r="B40" s="91">
        <f>IF(OR('Tabel A F'!B40&lt;5,'Tabel A Be'!B40&lt;0.5),"-",IFERROR('Tabel A Be'!B40/'Tabel A F'!B40*100,"-"))</f>
        <v>8.2417582417582409</v>
      </c>
      <c r="C40" s="91">
        <f>IF(OR('Tabel A F'!C40&lt;5,'Tabel A Be'!C40&lt;0.5),"-",IFERROR('Tabel A Be'!C40/'Tabel A F'!C40*100,"-"))</f>
        <v>0.91743119266055051</v>
      </c>
      <c r="D40" s="91">
        <f>IF(OR('Tabel A F'!D40&lt;5,'Tabel A Be'!D40&lt;0.5),"-",IFERROR('Tabel A Be'!D40/'Tabel A F'!D40*100,"-"))</f>
        <v>4.4621513944223112</v>
      </c>
      <c r="E40" s="91">
        <f>IF(OR('Tabel A F'!E40&lt;5,'Tabel A Be'!E40&lt;0.5),"-",IFERROR('Tabel A Be'!E40/'Tabel A F'!E40*100,"-"))</f>
        <v>3.5874439461883409</v>
      </c>
      <c r="F40" s="91">
        <f>IF(OR('Tabel A F'!F40&lt;5,'Tabel A Be'!F40&lt;0.5),"-",IFERROR('Tabel A Be'!F40/'Tabel A F'!F40*100,"-"))</f>
        <v>7.0921985815602842</v>
      </c>
      <c r="G40" s="91">
        <f>IF(OR('Tabel A F'!G40&lt;5,'Tabel A Be'!G40&lt;0.5),"-",IFERROR('Tabel A Be'!G40/'Tabel A F'!G40*100,"-"))</f>
        <v>5.1118210862619806</v>
      </c>
      <c r="H40" s="91">
        <f>IF(OR('Tabel A F'!H40&lt;5,'Tabel A Be'!H40&lt;0.5),"-",IFERROR('Tabel A Be'!H40/'Tabel A F'!H40*100,"-"))</f>
        <v>5.1215726849456802</v>
      </c>
      <c r="I40" s="91">
        <f>IF(OR('Tabel A F'!I40&lt;5,'Tabel A Be'!I40&lt;0.5),"-",IFERROR('Tabel A Be'!I40/'Tabel A F'!I40*100,"-"))</f>
        <v>10.526315789473683</v>
      </c>
      <c r="J40" s="122"/>
      <c r="K40" s="91">
        <f>IF(OR('Tabel A F'!K40&lt;5,'Tabel A Be'!K40&lt;0.5),"-",IFERROR('Tabel A Be'!K40/'Tabel A F'!K40*100,"-"))</f>
        <v>5.0343878954607977</v>
      </c>
    </row>
    <row r="41" spans="1:11" ht="15.75" customHeight="1" x14ac:dyDescent="0.2">
      <c r="A41" s="88" t="s">
        <v>214</v>
      </c>
      <c r="B41" s="92">
        <f>IF(OR('Tabel A F'!B41&lt;5,'Tabel A Be'!B41&lt;0.5),"-",IFERROR('Tabel A Be'!B41/'Tabel A F'!B41*100,"-"))</f>
        <v>4.2239685658153237</v>
      </c>
      <c r="C41" s="92">
        <f>IF(OR('Tabel A F'!C41&lt;5,'Tabel A Be'!C41&lt;0.5),"-",IFERROR('Tabel A Be'!C41/'Tabel A F'!C41*100,"-"))</f>
        <v>4.465493910690121</v>
      </c>
      <c r="D41" s="92">
        <f>IF(OR('Tabel A F'!D41&lt;5,'Tabel A Be'!D41&lt;0.5),"-",IFERROR('Tabel A Be'!D41/'Tabel A F'!D41*100,"-"))</f>
        <v>7.3671497584541061</v>
      </c>
      <c r="E41" s="92">
        <f>IF(OR('Tabel A F'!E41&lt;5,'Tabel A Be'!E41&lt;0.5),"-",IFERROR('Tabel A Be'!E41/'Tabel A F'!E41*100,"-"))</f>
        <v>4.0380047505938244</v>
      </c>
      <c r="F41" s="92">
        <f>IF(OR('Tabel A F'!F41&lt;5,'Tabel A Be'!F41&lt;0.5),"-",IFERROR('Tabel A Be'!F41/'Tabel A F'!F41*100,"-"))</f>
        <v>4.9751243781094532</v>
      </c>
      <c r="G41" s="92">
        <f>IF(OR('Tabel A F'!G41&lt;5,'Tabel A Be'!G41&lt;0.5),"-",IFERROR('Tabel A Be'!G41/'Tabel A F'!G41*100,"-"))</f>
        <v>3.3179012345679015</v>
      </c>
      <c r="H41" s="92">
        <f>IF(OR('Tabel A F'!H41&lt;5,'Tabel A Be'!H41&lt;0.5),"-",IFERROR('Tabel A Be'!H41/'Tabel A F'!H41*100,"-"))</f>
        <v>5.1590106007067131</v>
      </c>
      <c r="I41" s="92">
        <f>IF(OR('Tabel A F'!I41&lt;5,'Tabel A Be'!I41&lt;0.5),"-",IFERROR('Tabel A Be'!I41/'Tabel A F'!I41*100,"-"))</f>
        <v>5.7142857142857144</v>
      </c>
      <c r="J41" s="122"/>
      <c r="K41" s="92">
        <f>IF(OR('Tabel A F'!K41&lt;5,'Tabel A Be'!K41&lt;0.5),"-",IFERROR('Tabel A Be'!K41/'Tabel A F'!K41*100,"-"))</f>
        <v>5.1809449888425343</v>
      </c>
    </row>
    <row r="42" spans="1:11" ht="15.75" customHeight="1" x14ac:dyDescent="0.2">
      <c r="A42" s="83" t="s">
        <v>55</v>
      </c>
      <c r="B42" s="93">
        <f>IF(OR('Tabel A F'!B42&lt;5,'Tabel A Be'!B42&lt;0.5),"-",IFERROR('Tabel A Be'!B42/'Tabel A F'!B42*100,"-"))</f>
        <v>9.0909090909090917</v>
      </c>
      <c r="C42" s="93">
        <f>IF(OR('Tabel A F'!C42&lt;5,'Tabel A Be'!C42&lt;0.5),"-",IFERROR('Tabel A Be'!C42/'Tabel A F'!C42*100,"-"))</f>
        <v>7.8651685393258424</v>
      </c>
      <c r="D42" s="93">
        <f>IF(OR('Tabel A F'!D42&lt;5,'Tabel A Be'!D42&lt;0.5),"-",IFERROR('Tabel A Be'!D42/'Tabel A F'!D42*100,"-"))</f>
        <v>5.5284552845528454</v>
      </c>
      <c r="E42" s="93">
        <f>IF(OR('Tabel A F'!E42&lt;5,'Tabel A Be'!E42&lt;0.5),"-",IFERROR('Tabel A Be'!E42/'Tabel A F'!E42*100,"-"))</f>
        <v>7.9136690647482011</v>
      </c>
      <c r="F42" s="93">
        <f>IF(OR('Tabel A F'!F42&lt;5,'Tabel A Be'!F42&lt;0.5),"-",IFERROR('Tabel A Be'!F42/'Tabel A F'!F42*100,"-"))</f>
        <v>7.1129707112970717</v>
      </c>
      <c r="G42" s="93">
        <f>IF(OR('Tabel A F'!G42&lt;5,'Tabel A Be'!G42&lt;0.5),"-",IFERROR('Tabel A Be'!G42/'Tabel A F'!G42*100,"-"))</f>
        <v>5.7761732851985563</v>
      </c>
      <c r="H42" s="93">
        <f>IF(OR('Tabel A F'!H42&lt;5,'Tabel A Be'!H42&lt;0.5),"-",IFERROR('Tabel A Be'!H42/'Tabel A F'!H42*100,"-"))</f>
        <v>4.2191435768261965</v>
      </c>
      <c r="I42" s="93" t="str">
        <f>IF(OR('Tabel A F'!I42&lt;5,'Tabel A Be'!I42&lt;0.5),"-",IFERROR('Tabel A Be'!I42/'Tabel A F'!I42*100,"-"))</f>
        <v>-</v>
      </c>
      <c r="J42" s="122"/>
      <c r="K42" s="93">
        <f>IF(OR('Tabel A F'!K42&lt;5,'Tabel A Be'!K42&lt;0.5),"-",IFERROR('Tabel A Be'!K42/'Tabel A F'!K42*100,"-"))</f>
        <v>5.3877139979859008</v>
      </c>
    </row>
    <row r="43" spans="1:11" ht="15.75" customHeight="1" x14ac:dyDescent="0.2">
      <c r="A43" s="79" t="s">
        <v>56</v>
      </c>
      <c r="B43" s="91">
        <f>IF(OR('Tabel A F'!B43&lt;5,'Tabel A Be'!B43&lt;0.5),"-",IFERROR('Tabel A Be'!B43/'Tabel A F'!B43*100,"-"))</f>
        <v>7.2463768115942031</v>
      </c>
      <c r="C43" s="91">
        <f>IF(OR('Tabel A F'!C43&lt;5,'Tabel A Be'!C43&lt;0.5),"-",IFERROR('Tabel A Be'!C43/'Tabel A F'!C43*100,"-"))</f>
        <v>2.6315789473684208</v>
      </c>
      <c r="D43" s="91">
        <f>IF(OR('Tabel A F'!D43&lt;5,'Tabel A Be'!D43&lt;0.5),"-",IFERROR('Tabel A Be'!D43/'Tabel A F'!D43*100,"-"))</f>
        <v>9.4059405940594054</v>
      </c>
      <c r="E43" s="91">
        <f>IF(OR('Tabel A F'!E43&lt;5,'Tabel A Be'!E43&lt;0.5),"-",IFERROR('Tabel A Be'!E43/'Tabel A F'!E43*100,"-"))</f>
        <v>9.8901098901098905</v>
      </c>
      <c r="F43" s="91">
        <f>IF(OR('Tabel A F'!F43&lt;5,'Tabel A Be'!F43&lt;0.5),"-",IFERROR('Tabel A Be'!F43/'Tabel A F'!F43*100,"-"))</f>
        <v>11.842105263157894</v>
      </c>
      <c r="G43" s="91">
        <f>IF(OR('Tabel A F'!G43&lt;5,'Tabel A Be'!G43&lt;0.5),"-",IFERROR('Tabel A Be'!G43/'Tabel A F'!G43*100,"-"))</f>
        <v>6.481481481481481</v>
      </c>
      <c r="H43" s="91">
        <f>IF(OR('Tabel A F'!H43&lt;5,'Tabel A Be'!H43&lt;0.5),"-",IFERROR('Tabel A Be'!H43/'Tabel A F'!H43*100,"-"))</f>
        <v>6.0606060606060606</v>
      </c>
      <c r="I43" s="91" t="str">
        <f>IF(OR('Tabel A F'!I43&lt;5,'Tabel A Be'!I43&lt;0.5),"-",IFERROR('Tabel A Be'!I43/'Tabel A F'!I43*100,"-"))</f>
        <v>-</v>
      </c>
      <c r="J43" s="122"/>
      <c r="K43" s="91">
        <f>IF(OR('Tabel A F'!K43&lt;5,'Tabel A Be'!K43&lt;0.5),"-",IFERROR('Tabel A Be'!K43/'Tabel A F'!K43*100,"-"))</f>
        <v>6.8227424749163879</v>
      </c>
    </row>
    <row r="44" spans="1:11" ht="15.75" customHeight="1" x14ac:dyDescent="0.2">
      <c r="A44" s="88" t="s">
        <v>57</v>
      </c>
      <c r="B44" s="92">
        <f>IF(OR('Tabel A F'!B44&lt;5,'Tabel A Be'!B44&lt;0.5),"-",IFERROR('Tabel A Be'!B44/'Tabel A F'!B44*100,"-"))</f>
        <v>13.531353135313532</v>
      </c>
      <c r="C44" s="92">
        <f>IF(OR('Tabel A F'!C44&lt;5,'Tabel A Be'!C44&lt;0.5),"-",IFERROR('Tabel A Be'!C44/'Tabel A F'!C44*100,"-"))</f>
        <v>14.563106796116504</v>
      </c>
      <c r="D44" s="92">
        <f>IF(OR('Tabel A F'!D44&lt;5,'Tabel A Be'!D44&lt;0.5),"-",IFERROR('Tabel A Be'!D44/'Tabel A F'!D44*100,"-"))</f>
        <v>15.50632911392405</v>
      </c>
      <c r="E44" s="92">
        <f>IF(OR('Tabel A F'!E44&lt;5,'Tabel A Be'!E44&lt;0.5),"-",IFERROR('Tabel A Be'!E44/'Tabel A F'!E44*100,"-"))</f>
        <v>10.204081632653061</v>
      </c>
      <c r="F44" s="92">
        <f>IF(OR('Tabel A F'!F44&lt;5,'Tabel A Be'!F44&lt;0.5),"-",IFERROR('Tabel A Be'!F44/'Tabel A F'!F44*100,"-"))</f>
        <v>17.336683417085428</v>
      </c>
      <c r="G44" s="92">
        <f>IF(OR('Tabel A F'!G44&lt;5,'Tabel A Be'!G44&lt;0.5),"-",IFERROR('Tabel A Be'!G44/'Tabel A F'!G44*100,"-"))</f>
        <v>7.1651090342679122</v>
      </c>
      <c r="H44" s="92">
        <f>IF(OR('Tabel A F'!H44&lt;5,'Tabel A Be'!H44&lt;0.5),"-",IFERROR('Tabel A Be'!H44/'Tabel A F'!H44*100,"-"))</f>
        <v>10.123239436619718</v>
      </c>
      <c r="I44" s="92" t="str">
        <f>IF(OR('Tabel A F'!I44&lt;5,'Tabel A Be'!I44&lt;0.5),"-",IFERROR('Tabel A Be'!I44/'Tabel A F'!I44*100,"-"))</f>
        <v>-</v>
      </c>
      <c r="J44" s="122"/>
      <c r="K44" s="92">
        <f>IF(OR('Tabel A F'!K44&lt;5,'Tabel A Be'!K44&lt;0.5),"-",IFERROR('Tabel A Be'!K44/'Tabel A F'!K44*100,"-"))</f>
        <v>11.850402261361165</v>
      </c>
    </row>
    <row r="45" spans="1:11" ht="15.75" customHeight="1" x14ac:dyDescent="0.2">
      <c r="A45" s="83" t="s">
        <v>58</v>
      </c>
      <c r="B45" s="93">
        <f>IF(OR('Tabel A F'!B45&lt;5,'Tabel A Be'!B45&lt;0.5),"-",IFERROR('Tabel A Be'!B45/'Tabel A F'!B45*100,"-"))</f>
        <v>10.909090909090908</v>
      </c>
      <c r="C45" s="93">
        <f>IF(OR('Tabel A F'!C45&lt;5,'Tabel A Be'!C45&lt;0.5),"-",IFERROR('Tabel A Be'!C45/'Tabel A F'!C45*100,"-"))</f>
        <v>7.8431372549019605</v>
      </c>
      <c r="D45" s="93">
        <f>IF(OR('Tabel A F'!D45&lt;5,'Tabel A Be'!D45&lt;0.5),"-",IFERROR('Tabel A Be'!D45/'Tabel A F'!D45*100,"-"))</f>
        <v>9.5139607032057913</v>
      </c>
      <c r="E45" s="93">
        <f>IF(OR('Tabel A F'!E45&lt;5,'Tabel A Be'!E45&lt;0.5),"-",IFERROR('Tabel A Be'!E45/'Tabel A F'!E45*100,"-"))</f>
        <v>5.5921052631578947</v>
      </c>
      <c r="F45" s="93">
        <f>IF(OR('Tabel A F'!F45&lt;5,'Tabel A Be'!F45&lt;0.5),"-",IFERROR('Tabel A Be'!F45/'Tabel A F'!F45*100,"-"))</f>
        <v>10.32258064516129</v>
      </c>
      <c r="G45" s="93">
        <f>IF(OR('Tabel A F'!G45&lt;5,'Tabel A Be'!G45&lt;0.5),"-",IFERROR('Tabel A Be'!G45/'Tabel A F'!G45*100,"-"))</f>
        <v>6.5789473684210522</v>
      </c>
      <c r="H45" s="93">
        <f>IF(OR('Tabel A F'!H45&lt;5,'Tabel A Be'!H45&lt;0.5),"-",IFERROR('Tabel A Be'!H45/'Tabel A F'!H45*100,"-"))</f>
        <v>8.2137555665512121</v>
      </c>
      <c r="I45" s="93" t="str">
        <f>IF(OR('Tabel A F'!I45&lt;5,'Tabel A Be'!I45&lt;0.5),"-",IFERROR('Tabel A Be'!I45/'Tabel A F'!I45*100,"-"))</f>
        <v>-</v>
      </c>
      <c r="J45" s="122"/>
      <c r="K45" s="93">
        <f>IF(OR('Tabel A F'!K45&lt;5,'Tabel A Be'!K45&lt;0.5),"-",IFERROR('Tabel A Be'!K45/'Tabel A F'!K45*100,"-"))</f>
        <v>8.4031760035288929</v>
      </c>
    </row>
    <row r="46" spans="1:11" ht="15.75" customHeight="1" x14ac:dyDescent="0.2">
      <c r="A46" s="79" t="s">
        <v>59</v>
      </c>
      <c r="B46" s="91">
        <f>IF(OR('Tabel A F'!B46&lt;5,'Tabel A Be'!B46&lt;0.5),"-",IFERROR('Tabel A Be'!B46/'Tabel A F'!B46*100,"-"))</f>
        <v>6.4148253741981467</v>
      </c>
      <c r="C46" s="91">
        <f>IF(OR('Tabel A F'!C46&lt;5,'Tabel A Be'!C46&lt;0.5),"-",IFERROR('Tabel A Be'!C46/'Tabel A F'!C46*100,"-"))</f>
        <v>3.2210834553440701</v>
      </c>
      <c r="D46" s="91">
        <f>IF(OR('Tabel A F'!D46&lt;5,'Tabel A Be'!D46&lt;0.5),"-",IFERROR('Tabel A Be'!D46/'Tabel A F'!D46*100,"-"))</f>
        <v>6.430594900849858</v>
      </c>
      <c r="E46" s="91">
        <f>IF(OR('Tabel A F'!E46&lt;5,'Tabel A Be'!E46&lt;0.5),"-",IFERROR('Tabel A Be'!E46/'Tabel A F'!E46*100,"-"))</f>
        <v>4.1019266625233062</v>
      </c>
      <c r="F46" s="91">
        <f>IF(OR('Tabel A F'!F46&lt;5,'Tabel A Be'!F46&lt;0.5),"-",IFERROR('Tabel A Be'!F46/'Tabel A F'!F46*100,"-"))</f>
        <v>8.1030150753768844</v>
      </c>
      <c r="G46" s="91">
        <f>IF(OR('Tabel A F'!G46&lt;5,'Tabel A Be'!G46&lt;0.5),"-",IFERROR('Tabel A Be'!G46/'Tabel A F'!G46*100,"-"))</f>
        <v>4.9082796232027759</v>
      </c>
      <c r="H46" s="91">
        <f>IF(OR('Tabel A F'!H46&lt;5,'Tabel A Be'!H46&lt;0.5),"-",IFERROR('Tabel A Be'!H46/'Tabel A F'!H46*100,"-"))</f>
        <v>6.8606785884272794</v>
      </c>
      <c r="I46" s="91">
        <f>IF(OR('Tabel A F'!I46&lt;5,'Tabel A Be'!I46&lt;0.5),"-",IFERROR('Tabel A Be'!I46/'Tabel A F'!I46*100,"-"))</f>
        <v>9.3457943925233646</v>
      </c>
      <c r="J46" s="122"/>
      <c r="K46" s="91">
        <f>IF(OR('Tabel A F'!K46&lt;5,'Tabel A Be'!K46&lt;0.5),"-",IFERROR('Tabel A Be'!K46/'Tabel A F'!K46*100,"-"))</f>
        <v>6.2911512844909607</v>
      </c>
    </row>
    <row r="47" spans="1:11" ht="15.75" customHeight="1" x14ac:dyDescent="0.2">
      <c r="A47" s="38"/>
      <c r="B47" s="69"/>
      <c r="C47" s="69"/>
      <c r="D47" s="69"/>
      <c r="E47" s="69"/>
      <c r="F47" s="69"/>
      <c r="G47" s="69"/>
      <c r="H47" s="69"/>
      <c r="I47" s="69"/>
      <c r="J47" s="123"/>
      <c r="K47" s="69"/>
    </row>
    <row r="48" spans="1:11" ht="15.75" customHeight="1" x14ac:dyDescent="0.2">
      <c r="A48" s="86" t="s">
        <v>20</v>
      </c>
      <c r="B48" s="90">
        <f>IF(OR('Tabel A F'!B48&lt;5,'Tabel A Be'!B48&lt;0.5),"-",IFERROR('Tabel A Be'!B48/'Tabel A F'!B48*100,"-"))</f>
        <v>5.2916912197996462</v>
      </c>
      <c r="C48" s="90">
        <f>IF(OR('Tabel A F'!C48&lt;5,'Tabel A Be'!C48&lt;0.5),"-",IFERROR('Tabel A Be'!C48/'Tabel A F'!C48*100,"-"))</f>
        <v>2.7549414028336541</v>
      </c>
      <c r="D48" s="90">
        <f>IF(OR('Tabel A F'!D48&lt;5,'Tabel A Be'!D48&lt;0.5),"-",IFERROR('Tabel A Be'!D48/'Tabel A F'!D48*100,"-"))</f>
        <v>5.3250345781466111</v>
      </c>
      <c r="E48" s="90">
        <f>IF(OR('Tabel A F'!E48&lt;5,'Tabel A Be'!E48&lt;0.5),"-",IFERROR('Tabel A Be'!E48/'Tabel A F'!E48*100,"-"))</f>
        <v>2.8947695365883961</v>
      </c>
      <c r="F48" s="90">
        <f>IF(OR('Tabel A F'!F48&lt;5,'Tabel A Be'!F48&lt;0.5),"-",IFERROR('Tabel A Be'!F48/'Tabel A F'!F48*100,"-"))</f>
        <v>5.7334852831375018</v>
      </c>
      <c r="G48" s="90">
        <f>IF(OR('Tabel A F'!G48&lt;5,'Tabel A Be'!G48&lt;0.5),"-",IFERROR('Tabel A Be'!G48/'Tabel A F'!G48*100,"-"))</f>
        <v>3.1391014322150288</v>
      </c>
      <c r="H48" s="90">
        <f>IF(OR('Tabel A F'!H48&lt;5,'Tabel A Be'!H48&lt;0.5),"-",IFERROR('Tabel A Be'!H48/'Tabel A F'!H48*100,"-"))</f>
        <v>4.1273762383945112</v>
      </c>
      <c r="I48" s="90">
        <f>IF(OR('Tabel A F'!I48&lt;5,'Tabel A Be'!I48&lt;0.5),"-",IFERROR('Tabel A Be'!I48/'Tabel A F'!I48*100,"-"))</f>
        <v>5.6976744186046515</v>
      </c>
      <c r="J48"/>
      <c r="K48" s="90">
        <f>IF(OR('Tabel A F'!K48&lt;5,'Tabel A Be'!K48&lt;0.5),"-",IFERROR('Tabel A Be'!K48/'Tabel A F'!K48*100,"-"))</f>
        <v>4.289304414434266</v>
      </c>
    </row>
    <row r="49" spans="1:11" ht="15.75" customHeight="1" x14ac:dyDescent="0.2">
      <c r="B49" s="56"/>
      <c r="C49" s="56"/>
      <c r="D49" s="56"/>
      <c r="E49" s="56"/>
      <c r="F49" s="56"/>
      <c r="G49" s="56"/>
      <c r="H49" s="56"/>
      <c r="I49" s="56"/>
      <c r="J49" s="123"/>
      <c r="K49" s="56"/>
    </row>
    <row r="50" spans="1:11" ht="15.75" customHeight="1" x14ac:dyDescent="0.2">
      <c r="A50" s="88" t="s">
        <v>60</v>
      </c>
      <c r="B50" s="92">
        <f>IF(OR('Tabel A F'!B50&lt;5,'Tabel A Be'!B50&lt;0.5),"-",IFERROR('Tabel A Be'!B50/'Tabel A F'!B50*100,"-"))</f>
        <v>1.972318339100346</v>
      </c>
      <c r="C50" s="92">
        <f>IF(OR('Tabel A F'!C50&lt;5,'Tabel A Be'!C50&lt;0.5),"-",IFERROR('Tabel A Be'!C50/'Tabel A F'!C50*100,"-"))</f>
        <v>1.6513761467889909</v>
      </c>
      <c r="D50" s="92">
        <f>IF(OR('Tabel A F'!D50&lt;5,'Tabel A Be'!D50&lt;0.5),"-",IFERROR('Tabel A Be'!D50/'Tabel A F'!D50*100,"-"))</f>
        <v>2.5910596026490063</v>
      </c>
      <c r="E50" s="92">
        <f>IF(OR('Tabel A F'!E50&lt;5,'Tabel A Be'!E50&lt;0.5),"-",IFERROR('Tabel A Be'!E50/'Tabel A F'!E50*100,"-"))</f>
        <v>1.5269554378311001</v>
      </c>
      <c r="F50" s="92">
        <f>IF(OR('Tabel A F'!F50&lt;5,'Tabel A Be'!F50&lt;0.5),"-",IFERROR('Tabel A Be'!F50/'Tabel A F'!F50*100,"-"))</f>
        <v>3.2575173477255208</v>
      </c>
      <c r="G50" s="92">
        <f>IF(OR('Tabel A F'!G50&lt;5,'Tabel A Be'!G50&lt;0.5),"-",IFERROR('Tabel A Be'!G50/'Tabel A F'!G50*100,"-"))</f>
        <v>1.7909982868712038</v>
      </c>
      <c r="H50" s="92">
        <f>IF(OR('Tabel A F'!H50&lt;5,'Tabel A Be'!H50&lt;0.5),"-",IFERROR('Tabel A Be'!H50/'Tabel A F'!H50*100,"-"))</f>
        <v>2.0127355924610413</v>
      </c>
      <c r="I50" s="92">
        <f>IF(OR('Tabel A F'!I50&lt;5,'Tabel A Be'!I50&lt;0.5),"-",IFERROR('Tabel A Be'!I50/'Tabel A F'!I50*100,"-"))</f>
        <v>3.0927835051546393</v>
      </c>
      <c r="J50" s="122"/>
      <c r="K50" s="92">
        <f>IF(OR('Tabel A F'!K50&lt;5,'Tabel A Be'!K50&lt;0.5),"-",IFERROR('Tabel A Be'!K50/'Tabel A F'!K50*100,"-"))</f>
        <v>2.1073231607011174</v>
      </c>
    </row>
    <row r="51" spans="1:11" ht="15.75" customHeight="1" x14ac:dyDescent="0.2">
      <c r="A51" s="83" t="s">
        <v>61</v>
      </c>
      <c r="B51" s="93">
        <f>IF(OR('Tabel A F'!B51&lt;5,'Tabel A Be'!B51&lt;0.5),"-",IFERROR('Tabel A Be'!B51/'Tabel A F'!B51*100,"-"))</f>
        <v>9.1550802139037444</v>
      </c>
      <c r="C51" s="93">
        <f>IF(OR('Tabel A F'!C51&lt;5,'Tabel A Be'!C51&lt;0.5),"-",IFERROR('Tabel A Be'!C51/'Tabel A F'!C51*100,"-"))</f>
        <v>3.8961038961038961</v>
      </c>
      <c r="D51" s="93">
        <f>IF(OR('Tabel A F'!D51&lt;5,'Tabel A Be'!D51&lt;0.5),"-",IFERROR('Tabel A Be'!D51/'Tabel A F'!D51*100,"-"))</f>
        <v>8.4873523229687606</v>
      </c>
      <c r="E51" s="93">
        <f>IF(OR('Tabel A F'!E51&lt;5,'Tabel A Be'!E51&lt;0.5),"-",IFERROR('Tabel A Be'!E51/'Tabel A F'!E51*100,"-"))</f>
        <v>4.6845383157324676</v>
      </c>
      <c r="F51" s="93">
        <f>IF(OR('Tabel A F'!F51&lt;5,'Tabel A Be'!F51&lt;0.5),"-",IFERROR('Tabel A Be'!F51/'Tabel A F'!F51*100,"-"))</f>
        <v>7.9760174418604652</v>
      </c>
      <c r="G51" s="93">
        <f>IF(OR('Tabel A F'!G51&lt;5,'Tabel A Be'!G51&lt;0.5),"-",IFERROR('Tabel A Be'!G51/'Tabel A F'!G51*100,"-"))</f>
        <v>4.8721492743607469</v>
      </c>
      <c r="H51" s="93">
        <f>IF(OR('Tabel A F'!H51&lt;5,'Tabel A Be'!H51&lt;0.5),"-",IFERROR('Tabel A Be'!H51/'Tabel A F'!H51*100,"-"))</f>
        <v>6.0732894849235493</v>
      </c>
      <c r="I51" s="93">
        <f>IF(OR('Tabel A F'!I51&lt;5,'Tabel A Be'!I51&lt;0.5),"-",IFERROR('Tabel A Be'!I51/'Tabel A F'!I51*100,"-"))</f>
        <v>7.9069767441860463</v>
      </c>
      <c r="J51" s="122"/>
      <c r="K51" s="93">
        <f>IF(OR('Tabel A F'!K51&lt;5,'Tabel A Be'!K51&lt;0.5),"-",IFERROR('Tabel A Be'!K51/'Tabel A F'!K51*100,"-"))</f>
        <v>6.6137085157266124</v>
      </c>
    </row>
    <row r="52" spans="1:11" ht="15.75" customHeight="1" x14ac:dyDescent="0.2">
      <c r="A52" s="79" t="s">
        <v>62</v>
      </c>
      <c r="B52" s="91">
        <f>IF(OR('Tabel A F'!B52&lt;5,'Tabel A Be'!B52&lt;0.5),"-",IFERROR('Tabel A Be'!B52/'Tabel A F'!B52*100,"-"))</f>
        <v>4.918032786885246</v>
      </c>
      <c r="C52" s="91">
        <f>IF(OR('Tabel A F'!C52&lt;5,'Tabel A Be'!C52&lt;0.5),"-",IFERROR('Tabel A Be'!C52/'Tabel A F'!C52*100,"-"))</f>
        <v>2.6282853566958697</v>
      </c>
      <c r="D52" s="91">
        <f>IF(OR('Tabel A F'!D52&lt;5,'Tabel A Be'!D52&lt;0.5),"-",IFERROR('Tabel A Be'!D52/'Tabel A F'!D52*100,"-"))</f>
        <v>3.2320542307226732</v>
      </c>
      <c r="E52" s="91">
        <f>IF(OR('Tabel A F'!E52&lt;5,'Tabel A Be'!E52&lt;0.5),"-",IFERROR('Tabel A Be'!E52/'Tabel A F'!E52*100,"-"))</f>
        <v>2.6625045905251561</v>
      </c>
      <c r="F52" s="91">
        <f>IF(OR('Tabel A F'!F52&lt;5,'Tabel A Be'!F52&lt;0.5),"-",IFERROR('Tabel A Be'!F52/'Tabel A F'!F52*100,"-"))</f>
        <v>4.8360505587103866</v>
      </c>
      <c r="G52" s="91">
        <f>IF(OR('Tabel A F'!G52&lt;5,'Tabel A Be'!G52&lt;0.5),"-",IFERROR('Tabel A Be'!G52/'Tabel A F'!G52*100,"-"))</f>
        <v>2.5500140884756268</v>
      </c>
      <c r="H52" s="91">
        <f>IF(OR('Tabel A F'!H52&lt;5,'Tabel A Be'!H52&lt;0.5),"-",IFERROR('Tabel A Be'!H52/'Tabel A F'!H52*100,"-"))</f>
        <v>2.8965825483050263</v>
      </c>
      <c r="I52" s="91">
        <f>IF(OR('Tabel A F'!I52&lt;5,'Tabel A Be'!I52&lt;0.5),"-",IFERROR('Tabel A Be'!I52/'Tabel A F'!I52*100,"-"))</f>
        <v>4.5751633986928102</v>
      </c>
      <c r="J52" s="122"/>
      <c r="K52" s="91">
        <f>IF(OR('Tabel A F'!K52&lt;5,'Tabel A Be'!K52&lt;0.5),"-",IFERROR('Tabel A Be'!K52/'Tabel A F'!K52*100,"-"))</f>
        <v>3.1054377048215231</v>
      </c>
    </row>
    <row r="53" spans="1:11" ht="15.75" customHeight="1" x14ac:dyDescent="0.2">
      <c r="A53" s="27" t="s">
        <v>63</v>
      </c>
    </row>
    <row r="54" spans="1:11" s="24" customFormat="1" ht="15" x14ac:dyDescent="0.2">
      <c r="A54" s="21"/>
      <c r="B54" s="57"/>
      <c r="C54" s="57"/>
      <c r="D54" s="57"/>
      <c r="E54" s="57"/>
      <c r="F54" s="57"/>
      <c r="G54" s="57"/>
      <c r="H54" s="57"/>
      <c r="I54" s="57"/>
      <c r="J54" s="124"/>
      <c r="K54" s="21"/>
    </row>
    <row r="55" spans="1:11" s="24" customFormat="1" ht="15" x14ac:dyDescent="0.2">
      <c r="J55" s="60"/>
    </row>
    <row r="56" spans="1:11" s="24" customFormat="1" ht="15" x14ac:dyDescent="0.2">
      <c r="J56" s="60"/>
    </row>
    <row r="59" spans="1:11" s="27" customFormat="1" ht="11.25" x14ac:dyDescent="0.2">
      <c r="J59" s="59"/>
    </row>
    <row r="61" spans="1:11" x14ac:dyDescent="0.2">
      <c r="B61" s="30"/>
      <c r="C61" s="30"/>
      <c r="D61" s="30"/>
      <c r="E61" s="30"/>
      <c r="F61" s="30"/>
      <c r="G61" s="30"/>
    </row>
    <row r="62" spans="1:11" x14ac:dyDescent="0.2">
      <c r="B62" s="30"/>
      <c r="C62" s="30"/>
      <c r="D62" s="30"/>
      <c r="E62" s="30"/>
      <c r="F62" s="30"/>
      <c r="G62" s="30"/>
    </row>
    <row r="63" spans="1:11" x14ac:dyDescent="0.2">
      <c r="B63" s="30"/>
      <c r="C63" s="30"/>
      <c r="D63" s="30"/>
      <c r="E63" s="30"/>
      <c r="F63" s="30"/>
      <c r="G63" s="30"/>
    </row>
    <row r="64" spans="1:11" x14ac:dyDescent="0.2">
      <c r="B64" s="30"/>
      <c r="C64" s="30"/>
      <c r="D64" s="30"/>
      <c r="E64" s="30"/>
      <c r="F64" s="30"/>
      <c r="G64" s="30"/>
    </row>
    <row r="65" spans="2:7" x14ac:dyDescent="0.2">
      <c r="B65" s="30"/>
      <c r="C65" s="30"/>
      <c r="D65" s="30"/>
      <c r="E65" s="30"/>
      <c r="F65" s="30"/>
      <c r="G65" s="30"/>
    </row>
    <row r="66" spans="2:7" x14ac:dyDescent="0.2">
      <c r="B66" s="30"/>
      <c r="C66" s="30"/>
      <c r="D66" s="30"/>
      <c r="E66" s="30"/>
      <c r="F66" s="30"/>
      <c r="G66" s="30"/>
    </row>
    <row r="67" spans="2:7" x14ac:dyDescent="0.2">
      <c r="B67" s="30"/>
      <c r="C67" s="30"/>
      <c r="D67" s="30"/>
      <c r="E67" s="30"/>
      <c r="F67" s="30"/>
      <c r="G67" s="30"/>
    </row>
    <row r="68" spans="2:7" x14ac:dyDescent="0.2">
      <c r="B68" s="30"/>
      <c r="C68" s="30"/>
      <c r="D68" s="30"/>
      <c r="E68" s="30"/>
      <c r="F68" s="30"/>
      <c r="G68" s="30"/>
    </row>
    <row r="69" spans="2:7" x14ac:dyDescent="0.2">
      <c r="B69" s="30"/>
      <c r="C69" s="30"/>
      <c r="D69" s="30"/>
      <c r="E69" s="30"/>
      <c r="F69" s="30"/>
      <c r="G69" s="30"/>
    </row>
    <row r="70" spans="2:7" x14ac:dyDescent="0.2">
      <c r="B70" s="30"/>
      <c r="C70" s="30"/>
      <c r="D70" s="30"/>
      <c r="E70" s="30"/>
      <c r="F70" s="30"/>
      <c r="G70" s="30"/>
    </row>
    <row r="71" spans="2:7" x14ac:dyDescent="0.2">
      <c r="B71" s="30"/>
      <c r="C71" s="30"/>
      <c r="D71" s="30"/>
      <c r="E71" s="30"/>
      <c r="F71" s="30"/>
      <c r="G71" s="30"/>
    </row>
    <row r="72" spans="2:7" x14ac:dyDescent="0.2">
      <c r="B72" s="30"/>
      <c r="C72" s="30"/>
      <c r="D72" s="30"/>
      <c r="E72" s="30"/>
      <c r="F72" s="30"/>
      <c r="G72" s="30"/>
    </row>
    <row r="73" spans="2:7" x14ac:dyDescent="0.2">
      <c r="B73" s="30"/>
      <c r="C73" s="30"/>
      <c r="D73" s="30"/>
      <c r="E73" s="30"/>
      <c r="F73" s="30"/>
      <c r="G73" s="30"/>
    </row>
    <row r="74" spans="2:7" x14ac:dyDescent="0.2">
      <c r="B74" s="30"/>
      <c r="C74" s="30"/>
      <c r="D74" s="30"/>
      <c r="E74" s="30"/>
      <c r="F74" s="30"/>
      <c r="G74" s="30"/>
    </row>
    <row r="75" spans="2:7" x14ac:dyDescent="0.2">
      <c r="B75" s="30"/>
      <c r="C75" s="30"/>
      <c r="D75" s="30"/>
      <c r="E75" s="30"/>
      <c r="F75" s="30"/>
      <c r="G75" s="30"/>
    </row>
    <row r="76" spans="2:7" x14ac:dyDescent="0.2">
      <c r="B76" s="30"/>
      <c r="C76" s="30"/>
      <c r="D76" s="30"/>
      <c r="E76" s="30"/>
      <c r="F76" s="30"/>
      <c r="G76" s="30"/>
    </row>
    <row r="77" spans="2:7" x14ac:dyDescent="0.2">
      <c r="B77" s="30"/>
      <c r="C77" s="30"/>
      <c r="D77" s="30"/>
      <c r="E77" s="30"/>
      <c r="F77" s="30"/>
      <c r="G77" s="30"/>
    </row>
    <row r="78" spans="2:7" x14ac:dyDescent="0.2">
      <c r="B78" s="30"/>
      <c r="C78" s="30"/>
      <c r="D78" s="30"/>
      <c r="E78" s="30"/>
      <c r="F78" s="30"/>
      <c r="G78" s="30"/>
    </row>
    <row r="79" spans="2:7" x14ac:dyDescent="0.2">
      <c r="B79" s="30"/>
      <c r="C79" s="30"/>
      <c r="D79" s="30"/>
      <c r="E79" s="30"/>
      <c r="F79" s="30"/>
      <c r="G79" s="30"/>
    </row>
    <row r="80" spans="2:7" x14ac:dyDescent="0.2">
      <c r="B80" s="30"/>
      <c r="C80" s="30"/>
      <c r="D80" s="30"/>
      <c r="E80" s="30"/>
      <c r="F80" s="30"/>
      <c r="G80" s="30"/>
    </row>
    <row r="81" spans="2:7" x14ac:dyDescent="0.2">
      <c r="B81" s="30"/>
      <c r="C81" s="30"/>
      <c r="D81" s="30"/>
      <c r="E81" s="30"/>
      <c r="F81" s="30"/>
      <c r="G81" s="30"/>
    </row>
    <row r="82" spans="2:7" x14ac:dyDescent="0.2">
      <c r="B82" s="30"/>
      <c r="C82" s="30"/>
      <c r="D82" s="30"/>
      <c r="E82" s="30"/>
      <c r="F82" s="30"/>
      <c r="G82" s="30"/>
    </row>
    <row r="83" spans="2:7" x14ac:dyDescent="0.2">
      <c r="B83" s="30"/>
      <c r="C83" s="30"/>
      <c r="D83" s="30"/>
      <c r="E83" s="30"/>
      <c r="F83" s="30"/>
      <c r="G83" s="30"/>
    </row>
    <row r="84" spans="2:7" x14ac:dyDescent="0.2">
      <c r="B84" s="30"/>
      <c r="C84" s="30"/>
      <c r="D84" s="30"/>
      <c r="E84" s="30"/>
      <c r="F84" s="30"/>
      <c r="G84" s="30"/>
    </row>
    <row r="85" spans="2:7" x14ac:dyDescent="0.2">
      <c r="B85" s="30"/>
      <c r="C85" s="30"/>
      <c r="D85" s="30"/>
      <c r="E85" s="30"/>
      <c r="F85" s="30"/>
      <c r="G85" s="30"/>
    </row>
    <row r="86" spans="2:7" x14ac:dyDescent="0.2">
      <c r="B86" s="30"/>
      <c r="C86" s="30"/>
      <c r="D86" s="30"/>
      <c r="E86" s="30"/>
      <c r="F86" s="30"/>
      <c r="G86" s="30"/>
    </row>
    <row r="87" spans="2:7" x14ac:dyDescent="0.2">
      <c r="B87" s="30"/>
      <c r="C87" s="30"/>
      <c r="D87" s="30"/>
      <c r="E87" s="30"/>
      <c r="F87" s="30"/>
      <c r="G87" s="30"/>
    </row>
    <row r="88" spans="2:7" x14ac:dyDescent="0.2">
      <c r="B88" s="30"/>
      <c r="C88" s="30"/>
      <c r="D88" s="30"/>
      <c r="E88" s="30"/>
      <c r="F88" s="30"/>
      <c r="G88" s="30"/>
    </row>
    <row r="89" spans="2:7" x14ac:dyDescent="0.2">
      <c r="B89" s="30"/>
      <c r="C89" s="30"/>
      <c r="D89" s="30"/>
      <c r="E89" s="30"/>
      <c r="F89" s="30"/>
      <c r="G89" s="30"/>
    </row>
    <row r="90" spans="2:7" x14ac:dyDescent="0.2">
      <c r="B90" s="30"/>
      <c r="C90" s="30"/>
      <c r="D90" s="30"/>
      <c r="E90" s="30"/>
      <c r="F90" s="30"/>
      <c r="G90" s="30"/>
    </row>
    <row r="91" spans="2:7" x14ac:dyDescent="0.2">
      <c r="B91" s="30"/>
      <c r="C91" s="30"/>
      <c r="D91" s="30"/>
      <c r="E91" s="30"/>
      <c r="F91" s="30"/>
      <c r="G91" s="30"/>
    </row>
    <row r="92" spans="2:7" x14ac:dyDescent="0.2">
      <c r="B92" s="30"/>
      <c r="C92" s="30"/>
      <c r="D92" s="30"/>
      <c r="E92" s="30"/>
      <c r="F92" s="30"/>
      <c r="G92" s="30"/>
    </row>
    <row r="93" spans="2:7" x14ac:dyDescent="0.2">
      <c r="B93" s="30"/>
      <c r="C93" s="30"/>
      <c r="D93" s="30"/>
      <c r="E93" s="30"/>
      <c r="F93" s="30"/>
      <c r="G93" s="30"/>
    </row>
    <row r="94" spans="2:7" x14ac:dyDescent="0.2">
      <c r="B94" s="30"/>
      <c r="C94" s="30"/>
      <c r="D94" s="30"/>
      <c r="E94" s="30"/>
      <c r="F94" s="30"/>
      <c r="G94" s="30"/>
    </row>
    <row r="95" spans="2:7" x14ac:dyDescent="0.2">
      <c r="B95" s="30"/>
      <c r="C95" s="30"/>
      <c r="D95" s="30"/>
      <c r="E95" s="30"/>
      <c r="F95" s="30"/>
      <c r="G95" s="30"/>
    </row>
    <row r="96" spans="2:7" x14ac:dyDescent="0.2">
      <c r="B96" s="30"/>
      <c r="C96" s="30"/>
      <c r="D96" s="30"/>
      <c r="E96" s="30"/>
      <c r="F96" s="30"/>
      <c r="G96" s="30"/>
    </row>
    <row r="97" spans="2:10" x14ac:dyDescent="0.2">
      <c r="B97" s="30"/>
      <c r="C97" s="30"/>
      <c r="D97" s="30"/>
      <c r="E97" s="30"/>
      <c r="F97" s="30"/>
      <c r="G97" s="30"/>
    </row>
    <row r="98" spans="2:10" x14ac:dyDescent="0.2">
      <c r="B98" s="30"/>
      <c r="C98" s="30"/>
      <c r="D98" s="30"/>
      <c r="E98" s="30"/>
      <c r="F98" s="30"/>
      <c r="G98" s="30"/>
    </row>
    <row r="99" spans="2:10" x14ac:dyDescent="0.2">
      <c r="B99" s="30"/>
      <c r="C99" s="30"/>
      <c r="D99" s="30"/>
      <c r="E99" s="30"/>
      <c r="F99" s="30"/>
      <c r="G99" s="30"/>
    </row>
    <row r="106" spans="2:10" s="24" customFormat="1" ht="15" x14ac:dyDescent="0.2">
      <c r="J106" s="60"/>
    </row>
    <row r="107" spans="2:10" s="24" customFormat="1" ht="15" x14ac:dyDescent="0.2">
      <c r="J107" s="60"/>
    </row>
    <row r="108" spans="2:10" s="24" customFormat="1" ht="15" x14ac:dyDescent="0.2">
      <c r="J108" s="60"/>
    </row>
    <row r="111" spans="2:10" s="27" customFormat="1" ht="11.25" x14ac:dyDescent="0.2">
      <c r="J111" s="59"/>
    </row>
    <row r="113" spans="2:6" x14ac:dyDescent="0.2">
      <c r="B113" s="30"/>
      <c r="C113" s="30"/>
      <c r="D113" s="30"/>
      <c r="E113" s="30"/>
      <c r="F113" s="30"/>
    </row>
    <row r="114" spans="2:6" x14ac:dyDescent="0.2">
      <c r="B114" s="30"/>
      <c r="C114" s="30"/>
      <c r="D114" s="30"/>
      <c r="E114" s="30"/>
      <c r="F114" s="30"/>
    </row>
    <row r="115" spans="2:6" x14ac:dyDescent="0.2">
      <c r="B115" s="30"/>
      <c r="C115" s="30"/>
      <c r="D115" s="30"/>
      <c r="E115" s="30"/>
      <c r="F115" s="30"/>
    </row>
    <row r="116" spans="2:6" x14ac:dyDescent="0.2">
      <c r="B116" s="30"/>
      <c r="C116" s="30"/>
      <c r="D116" s="30"/>
      <c r="E116" s="30"/>
      <c r="F116" s="30"/>
    </row>
    <row r="117" spans="2:6" x14ac:dyDescent="0.2">
      <c r="B117" s="30"/>
      <c r="C117" s="30"/>
      <c r="D117" s="30"/>
      <c r="E117" s="30"/>
      <c r="F117" s="30"/>
    </row>
    <row r="118" spans="2:6" x14ac:dyDescent="0.2">
      <c r="B118" s="30"/>
      <c r="C118" s="30"/>
      <c r="D118" s="30"/>
      <c r="E118" s="30"/>
      <c r="F118" s="30"/>
    </row>
    <row r="119" spans="2:6" x14ac:dyDescent="0.2">
      <c r="B119" s="30"/>
      <c r="C119" s="30"/>
      <c r="D119" s="30"/>
      <c r="E119" s="30"/>
      <c r="F119" s="30"/>
    </row>
    <row r="120" spans="2:6" x14ac:dyDescent="0.2">
      <c r="B120" s="30"/>
      <c r="C120" s="30"/>
      <c r="D120" s="30"/>
      <c r="E120" s="30"/>
      <c r="F120" s="30"/>
    </row>
    <row r="121" spans="2:6" x14ac:dyDescent="0.2">
      <c r="B121" s="30"/>
      <c r="C121" s="30"/>
      <c r="D121" s="30"/>
      <c r="E121" s="30"/>
      <c r="F121" s="30"/>
    </row>
    <row r="122" spans="2:6" x14ac:dyDescent="0.2">
      <c r="B122" s="30"/>
      <c r="C122" s="30"/>
      <c r="D122" s="30"/>
      <c r="E122" s="30"/>
      <c r="F122" s="30"/>
    </row>
    <row r="123" spans="2:6" x14ac:dyDescent="0.2">
      <c r="B123" s="30"/>
      <c r="C123" s="30"/>
      <c r="D123" s="30"/>
      <c r="E123" s="30"/>
      <c r="F123" s="30"/>
    </row>
    <row r="124" spans="2:6" x14ac:dyDescent="0.2">
      <c r="B124" s="30"/>
      <c r="C124" s="30"/>
      <c r="D124" s="30"/>
      <c r="E124" s="30"/>
      <c r="F124" s="30"/>
    </row>
    <row r="125" spans="2:6" x14ac:dyDescent="0.2">
      <c r="B125" s="30"/>
      <c r="C125" s="30"/>
      <c r="D125" s="30"/>
      <c r="E125" s="30"/>
      <c r="F125" s="30"/>
    </row>
    <row r="126" spans="2:6" x14ac:dyDescent="0.2">
      <c r="B126" s="30"/>
      <c r="C126" s="30"/>
      <c r="D126" s="30"/>
      <c r="E126" s="30"/>
      <c r="F126" s="30"/>
    </row>
    <row r="127" spans="2:6" x14ac:dyDescent="0.2">
      <c r="B127" s="30"/>
      <c r="C127" s="30"/>
      <c r="D127" s="30"/>
      <c r="E127" s="30"/>
      <c r="F127" s="30"/>
    </row>
    <row r="128" spans="2:6" x14ac:dyDescent="0.2">
      <c r="B128" s="30"/>
      <c r="C128" s="30"/>
      <c r="D128" s="30"/>
      <c r="E128" s="30"/>
      <c r="F128" s="30"/>
    </row>
    <row r="129" spans="2:6" x14ac:dyDescent="0.2">
      <c r="B129" s="30"/>
      <c r="C129" s="30"/>
      <c r="D129" s="30"/>
      <c r="E129" s="30"/>
      <c r="F129" s="30"/>
    </row>
    <row r="130" spans="2:6" x14ac:dyDescent="0.2">
      <c r="B130" s="30"/>
      <c r="C130" s="30"/>
      <c r="D130" s="30"/>
      <c r="E130" s="30"/>
      <c r="F130" s="30"/>
    </row>
    <row r="131" spans="2:6" x14ac:dyDescent="0.2">
      <c r="B131" s="30"/>
      <c r="C131" s="30"/>
      <c r="D131" s="30"/>
      <c r="E131" s="30"/>
      <c r="F131" s="30"/>
    </row>
    <row r="132" spans="2:6" x14ac:dyDescent="0.2">
      <c r="B132" s="30"/>
      <c r="C132" s="30"/>
      <c r="D132" s="30"/>
      <c r="E132" s="30"/>
      <c r="F132" s="30"/>
    </row>
    <row r="133" spans="2:6" x14ac:dyDescent="0.2">
      <c r="B133" s="30"/>
      <c r="C133" s="30"/>
      <c r="D133" s="30"/>
      <c r="E133" s="30"/>
      <c r="F133" s="30"/>
    </row>
    <row r="134" spans="2:6" x14ac:dyDescent="0.2">
      <c r="B134" s="30"/>
      <c r="C134" s="30"/>
      <c r="D134" s="30"/>
      <c r="E134" s="30"/>
      <c r="F134" s="30"/>
    </row>
    <row r="135" spans="2:6" x14ac:dyDescent="0.2">
      <c r="B135" s="30"/>
      <c r="C135" s="30"/>
      <c r="D135" s="30"/>
      <c r="E135" s="30"/>
      <c r="F135" s="30"/>
    </row>
    <row r="136" spans="2:6" x14ac:dyDescent="0.2">
      <c r="B136" s="30"/>
      <c r="C136" s="30"/>
      <c r="D136" s="30"/>
      <c r="E136" s="30"/>
      <c r="F136" s="30"/>
    </row>
    <row r="137" spans="2:6" x14ac:dyDescent="0.2">
      <c r="B137" s="30"/>
      <c r="C137" s="30"/>
      <c r="D137" s="30"/>
      <c r="E137" s="30"/>
      <c r="F137" s="30"/>
    </row>
    <row r="138" spans="2:6" x14ac:dyDescent="0.2">
      <c r="B138" s="30"/>
      <c r="C138" s="30"/>
      <c r="D138" s="30"/>
      <c r="E138" s="30"/>
      <c r="F138" s="30"/>
    </row>
    <row r="139" spans="2:6" x14ac:dyDescent="0.2">
      <c r="B139" s="30"/>
      <c r="C139" s="30"/>
      <c r="D139" s="30"/>
      <c r="E139" s="30"/>
      <c r="F139" s="30"/>
    </row>
    <row r="140" spans="2:6" x14ac:dyDescent="0.2">
      <c r="B140" s="30"/>
      <c r="C140" s="30"/>
      <c r="D140" s="30"/>
      <c r="E140" s="30"/>
      <c r="F140" s="30"/>
    </row>
    <row r="141" spans="2:6" x14ac:dyDescent="0.2">
      <c r="B141" s="30"/>
      <c r="C141" s="30"/>
      <c r="D141" s="30"/>
      <c r="E141" s="30"/>
      <c r="F141" s="30"/>
    </row>
    <row r="142" spans="2:6" x14ac:dyDescent="0.2">
      <c r="B142" s="30"/>
      <c r="C142" s="30"/>
      <c r="D142" s="30"/>
      <c r="E142" s="30"/>
      <c r="F142" s="30"/>
    </row>
    <row r="143" spans="2:6" x14ac:dyDescent="0.2">
      <c r="B143" s="30"/>
      <c r="C143" s="30"/>
      <c r="D143" s="30"/>
      <c r="E143" s="30"/>
      <c r="F143" s="30"/>
    </row>
    <row r="144" spans="2:6" x14ac:dyDescent="0.2">
      <c r="B144" s="30"/>
      <c r="C144" s="30"/>
      <c r="D144" s="30"/>
      <c r="E144" s="30"/>
      <c r="F144" s="30"/>
    </row>
    <row r="145" spans="2:10" x14ac:dyDescent="0.2">
      <c r="B145" s="30"/>
      <c r="C145" s="30"/>
      <c r="D145" s="30"/>
      <c r="E145" s="30"/>
      <c r="F145" s="30"/>
    </row>
    <row r="146" spans="2:10" x14ac:dyDescent="0.2">
      <c r="B146" s="30"/>
      <c r="C146" s="30"/>
      <c r="D146" s="30"/>
      <c r="E146" s="30"/>
      <c r="F146" s="30"/>
    </row>
    <row r="147" spans="2:10" x14ac:dyDescent="0.2">
      <c r="B147" s="30"/>
      <c r="C147" s="30"/>
      <c r="D147" s="30"/>
      <c r="E147" s="30"/>
      <c r="F147" s="30"/>
    </row>
    <row r="148" spans="2:10" x14ac:dyDescent="0.2">
      <c r="B148" s="30"/>
      <c r="C148" s="30"/>
      <c r="D148" s="30"/>
      <c r="E148" s="30"/>
      <c r="F148" s="30"/>
    </row>
    <row r="149" spans="2:10" x14ac:dyDescent="0.2">
      <c r="B149" s="30"/>
      <c r="C149" s="30"/>
      <c r="D149" s="30"/>
      <c r="E149" s="30"/>
      <c r="F149" s="30"/>
    </row>
    <row r="150" spans="2:10" x14ac:dyDescent="0.2">
      <c r="B150" s="30"/>
      <c r="C150" s="30"/>
      <c r="D150" s="30"/>
      <c r="E150" s="30"/>
      <c r="F150" s="30"/>
    </row>
    <row r="151" spans="2:10" x14ac:dyDescent="0.2">
      <c r="B151" s="30"/>
      <c r="C151" s="30"/>
      <c r="D151" s="30"/>
      <c r="E151" s="30"/>
      <c r="F151" s="30"/>
    </row>
    <row r="158" spans="2:10" s="24" customFormat="1" ht="15" x14ac:dyDescent="0.2">
      <c r="J158" s="60"/>
    </row>
    <row r="159" spans="2:10" s="24" customFormat="1" ht="15" x14ac:dyDescent="0.2">
      <c r="J159" s="60"/>
    </row>
    <row r="160" spans="2:10" s="24" customFormat="1" ht="15" x14ac:dyDescent="0.2">
      <c r="J160" s="60"/>
    </row>
    <row r="163" spans="2:10" s="27" customFormat="1" ht="11.25" x14ac:dyDescent="0.2">
      <c r="J163" s="59"/>
    </row>
    <row r="165" spans="2:10" x14ac:dyDescent="0.2">
      <c r="B165" s="30"/>
      <c r="C165" s="30"/>
      <c r="D165" s="30"/>
      <c r="E165" s="30"/>
      <c r="F165" s="30"/>
    </row>
    <row r="166" spans="2:10" x14ac:dyDescent="0.2">
      <c r="B166" s="30"/>
      <c r="C166" s="30"/>
      <c r="D166" s="30"/>
      <c r="E166" s="30"/>
      <c r="F166" s="30"/>
    </row>
    <row r="167" spans="2:10" x14ac:dyDescent="0.2">
      <c r="B167" s="30"/>
      <c r="C167" s="30"/>
      <c r="D167" s="30"/>
      <c r="E167" s="30"/>
      <c r="F167" s="30"/>
    </row>
    <row r="168" spans="2:10" x14ac:dyDescent="0.2">
      <c r="B168" s="30"/>
      <c r="C168" s="30"/>
      <c r="D168" s="30"/>
      <c r="E168" s="30"/>
      <c r="F168" s="30"/>
    </row>
    <row r="169" spans="2:10" x14ac:dyDescent="0.2">
      <c r="B169" s="30"/>
      <c r="C169" s="30"/>
      <c r="D169" s="30"/>
      <c r="E169" s="30"/>
      <c r="F169" s="30"/>
    </row>
    <row r="170" spans="2:10" x14ac:dyDescent="0.2">
      <c r="B170" s="30"/>
      <c r="C170" s="30"/>
      <c r="D170" s="30"/>
      <c r="E170" s="30"/>
      <c r="F170" s="30"/>
    </row>
    <row r="171" spans="2:10" x14ac:dyDescent="0.2">
      <c r="B171" s="30"/>
      <c r="C171" s="30"/>
      <c r="D171" s="30"/>
      <c r="E171" s="30"/>
      <c r="F171" s="30"/>
    </row>
    <row r="172" spans="2:10" x14ac:dyDescent="0.2">
      <c r="B172" s="30"/>
      <c r="C172" s="30"/>
      <c r="D172" s="30"/>
      <c r="E172" s="30"/>
      <c r="F172" s="30"/>
    </row>
    <row r="173" spans="2:10" x14ac:dyDescent="0.2">
      <c r="B173" s="30"/>
      <c r="C173" s="30"/>
      <c r="D173" s="30"/>
      <c r="E173" s="30"/>
      <c r="F173" s="30"/>
    </row>
    <row r="174" spans="2:10" x14ac:dyDescent="0.2">
      <c r="B174" s="30"/>
      <c r="C174" s="30"/>
      <c r="D174" s="30"/>
      <c r="E174" s="30"/>
      <c r="F174" s="30"/>
    </row>
    <row r="175" spans="2:10" x14ac:dyDescent="0.2">
      <c r="B175" s="30"/>
      <c r="C175" s="30"/>
      <c r="D175" s="30"/>
      <c r="E175" s="30"/>
      <c r="F175" s="30"/>
    </row>
    <row r="176" spans="2:10" x14ac:dyDescent="0.2">
      <c r="B176" s="30"/>
      <c r="C176" s="30"/>
      <c r="D176" s="30"/>
      <c r="E176" s="30"/>
      <c r="F176" s="30"/>
    </row>
    <row r="177" spans="2:6" x14ac:dyDescent="0.2">
      <c r="B177" s="30"/>
      <c r="C177" s="30"/>
      <c r="D177" s="30"/>
      <c r="E177" s="30"/>
      <c r="F177" s="30"/>
    </row>
    <row r="178" spans="2:6" x14ac:dyDescent="0.2">
      <c r="B178" s="30"/>
      <c r="C178" s="30"/>
      <c r="D178" s="30"/>
      <c r="E178" s="30"/>
      <c r="F178" s="30"/>
    </row>
    <row r="179" spans="2:6" x14ac:dyDescent="0.2">
      <c r="B179" s="30"/>
      <c r="C179" s="30"/>
      <c r="D179" s="30"/>
      <c r="E179" s="30"/>
      <c r="F179" s="30"/>
    </row>
    <row r="180" spans="2:6" x14ac:dyDescent="0.2">
      <c r="B180" s="30"/>
      <c r="C180" s="30"/>
      <c r="D180" s="30"/>
      <c r="E180" s="30"/>
      <c r="F180" s="30"/>
    </row>
    <row r="181" spans="2:6" x14ac:dyDescent="0.2">
      <c r="B181" s="30"/>
      <c r="C181" s="30"/>
      <c r="D181" s="30"/>
      <c r="E181" s="30"/>
      <c r="F181" s="30"/>
    </row>
    <row r="182" spans="2:6" x14ac:dyDescent="0.2">
      <c r="B182" s="30"/>
      <c r="C182" s="30"/>
      <c r="D182" s="30"/>
      <c r="E182" s="30"/>
      <c r="F182" s="30"/>
    </row>
    <row r="183" spans="2:6" x14ac:dyDescent="0.2">
      <c r="B183" s="30"/>
      <c r="C183" s="30"/>
      <c r="D183" s="30"/>
      <c r="E183" s="30"/>
      <c r="F183" s="30"/>
    </row>
    <row r="184" spans="2:6" x14ac:dyDescent="0.2">
      <c r="B184" s="30"/>
      <c r="C184" s="30"/>
      <c r="D184" s="30"/>
      <c r="E184" s="30"/>
      <c r="F184" s="30"/>
    </row>
    <row r="185" spans="2:6" x14ac:dyDescent="0.2">
      <c r="B185" s="30"/>
      <c r="C185" s="30"/>
      <c r="D185" s="30"/>
      <c r="E185" s="30"/>
      <c r="F185" s="30"/>
    </row>
    <row r="186" spans="2:6" x14ac:dyDescent="0.2">
      <c r="B186" s="30"/>
      <c r="C186" s="30"/>
      <c r="D186" s="30"/>
      <c r="E186" s="30"/>
      <c r="F186" s="30"/>
    </row>
    <row r="187" spans="2:6" x14ac:dyDescent="0.2">
      <c r="B187" s="30"/>
      <c r="C187" s="30"/>
      <c r="D187" s="30"/>
      <c r="E187" s="30"/>
      <c r="F187" s="30"/>
    </row>
    <row r="188" spans="2:6" x14ac:dyDescent="0.2">
      <c r="B188" s="30"/>
      <c r="C188" s="30"/>
      <c r="D188" s="30"/>
      <c r="E188" s="30"/>
      <c r="F188" s="30"/>
    </row>
    <row r="189" spans="2:6" x14ac:dyDescent="0.2">
      <c r="B189" s="30"/>
      <c r="C189" s="30"/>
      <c r="D189" s="30"/>
      <c r="E189" s="30"/>
      <c r="F189" s="30"/>
    </row>
    <row r="190" spans="2:6" x14ac:dyDescent="0.2">
      <c r="B190" s="30"/>
      <c r="C190" s="30"/>
      <c r="D190" s="30"/>
      <c r="E190" s="30"/>
      <c r="F190" s="30"/>
    </row>
    <row r="191" spans="2:6" x14ac:dyDescent="0.2">
      <c r="B191" s="30"/>
      <c r="C191" s="30"/>
      <c r="D191" s="30"/>
      <c r="E191" s="30"/>
      <c r="F191" s="30"/>
    </row>
    <row r="192" spans="2:6" x14ac:dyDescent="0.2">
      <c r="B192" s="30"/>
      <c r="C192" s="30"/>
      <c r="D192" s="30"/>
      <c r="E192" s="30"/>
      <c r="F192" s="30"/>
    </row>
    <row r="193" spans="2:6" x14ac:dyDescent="0.2">
      <c r="B193" s="30"/>
      <c r="C193" s="30"/>
      <c r="D193" s="30"/>
      <c r="E193" s="30"/>
      <c r="F193" s="30"/>
    </row>
    <row r="194" spans="2:6" x14ac:dyDescent="0.2">
      <c r="B194" s="30"/>
      <c r="C194" s="30"/>
      <c r="D194" s="30"/>
      <c r="E194" s="30"/>
      <c r="F194" s="30"/>
    </row>
    <row r="195" spans="2:6" x14ac:dyDescent="0.2">
      <c r="B195" s="30"/>
      <c r="C195" s="30"/>
      <c r="D195" s="30"/>
      <c r="E195" s="30"/>
      <c r="F195" s="30"/>
    </row>
    <row r="196" spans="2:6" x14ac:dyDescent="0.2">
      <c r="B196" s="30"/>
      <c r="C196" s="30"/>
      <c r="D196" s="30"/>
      <c r="E196" s="30"/>
      <c r="F196" s="30"/>
    </row>
    <row r="197" spans="2:6" x14ac:dyDescent="0.2">
      <c r="B197" s="30"/>
      <c r="C197" s="30"/>
      <c r="D197" s="30"/>
      <c r="E197" s="30"/>
      <c r="F197" s="30"/>
    </row>
    <row r="198" spans="2:6" x14ac:dyDescent="0.2">
      <c r="B198" s="30"/>
      <c r="C198" s="30"/>
      <c r="D198" s="30"/>
      <c r="E198" s="30"/>
      <c r="F198" s="30"/>
    </row>
    <row r="199" spans="2:6" x14ac:dyDescent="0.2">
      <c r="B199" s="30"/>
      <c r="C199" s="30"/>
      <c r="D199" s="30"/>
      <c r="E199" s="30"/>
      <c r="F199" s="30"/>
    </row>
    <row r="200" spans="2:6" x14ac:dyDescent="0.2">
      <c r="B200" s="30"/>
      <c r="C200" s="30"/>
      <c r="D200" s="30"/>
      <c r="E200" s="30"/>
      <c r="F200" s="30"/>
    </row>
    <row r="201" spans="2:6" x14ac:dyDescent="0.2">
      <c r="B201" s="30"/>
      <c r="C201" s="30"/>
      <c r="D201" s="30"/>
      <c r="E201" s="30"/>
      <c r="F201" s="30"/>
    </row>
    <row r="202" spans="2:6" x14ac:dyDescent="0.2">
      <c r="B202" s="30"/>
      <c r="C202" s="30"/>
      <c r="D202" s="30"/>
      <c r="E202" s="30"/>
      <c r="F202" s="30"/>
    </row>
    <row r="203" spans="2:6" x14ac:dyDescent="0.2">
      <c r="B203" s="30"/>
      <c r="C203" s="30"/>
      <c r="D203" s="30"/>
      <c r="E203" s="30"/>
      <c r="F203" s="30"/>
    </row>
    <row r="210" spans="2:10" s="24" customFormat="1" ht="15" x14ac:dyDescent="0.2">
      <c r="J210" s="60"/>
    </row>
    <row r="211" spans="2:10" s="24" customFormat="1" ht="15" x14ac:dyDescent="0.2">
      <c r="J211" s="60"/>
    </row>
    <row r="212" spans="2:10" s="24" customFormat="1" ht="15" x14ac:dyDescent="0.2">
      <c r="J212" s="60"/>
    </row>
    <row r="215" spans="2:10" s="27" customFormat="1" ht="11.25" x14ac:dyDescent="0.2">
      <c r="J215" s="59"/>
    </row>
    <row r="218" spans="2:10" x14ac:dyDescent="0.2">
      <c r="B218" s="30"/>
      <c r="C218" s="30"/>
      <c r="D218" s="30"/>
      <c r="E218" s="30"/>
      <c r="F218" s="30"/>
    </row>
    <row r="219" spans="2:10" x14ac:dyDescent="0.2">
      <c r="B219" s="30"/>
      <c r="C219" s="30"/>
      <c r="D219" s="30"/>
      <c r="E219" s="30"/>
      <c r="F219" s="30"/>
    </row>
    <row r="220" spans="2:10" x14ac:dyDescent="0.2">
      <c r="B220" s="30"/>
      <c r="C220" s="30"/>
      <c r="D220" s="30"/>
      <c r="E220" s="30"/>
      <c r="F220" s="30"/>
    </row>
    <row r="221" spans="2:10" x14ac:dyDescent="0.2">
      <c r="B221" s="30"/>
      <c r="C221" s="30"/>
      <c r="D221" s="30"/>
      <c r="E221" s="30"/>
      <c r="F221" s="30"/>
    </row>
    <row r="222" spans="2:10" x14ac:dyDescent="0.2">
      <c r="B222" s="30"/>
      <c r="C222" s="30"/>
      <c r="D222" s="30"/>
      <c r="E222" s="30"/>
      <c r="F222" s="30"/>
    </row>
    <row r="223" spans="2:10" x14ac:dyDescent="0.2">
      <c r="B223" s="30"/>
      <c r="C223" s="30"/>
      <c r="D223" s="30"/>
      <c r="E223" s="30"/>
      <c r="F223" s="30"/>
    </row>
    <row r="224" spans="2:10" x14ac:dyDescent="0.2">
      <c r="B224" s="30"/>
      <c r="C224" s="30"/>
      <c r="D224" s="30"/>
      <c r="E224" s="30"/>
      <c r="F224" s="30"/>
    </row>
    <row r="225" spans="2:6" x14ac:dyDescent="0.2">
      <c r="B225" s="30"/>
      <c r="C225" s="30"/>
      <c r="D225" s="30"/>
      <c r="E225" s="30"/>
      <c r="F225" s="30"/>
    </row>
    <row r="226" spans="2:6" x14ac:dyDescent="0.2">
      <c r="B226" s="30"/>
      <c r="C226" s="30"/>
      <c r="D226" s="30"/>
      <c r="E226" s="30"/>
      <c r="F226" s="30"/>
    </row>
    <row r="227" spans="2:6" x14ac:dyDescent="0.2">
      <c r="B227" s="30"/>
      <c r="C227" s="30"/>
      <c r="D227" s="30"/>
      <c r="E227" s="30"/>
      <c r="F227" s="30"/>
    </row>
    <row r="228" spans="2:6" x14ac:dyDescent="0.2">
      <c r="B228" s="30"/>
      <c r="C228" s="30"/>
      <c r="D228" s="30"/>
      <c r="E228" s="30"/>
      <c r="F228" s="30"/>
    </row>
    <row r="229" spans="2:6" x14ac:dyDescent="0.2">
      <c r="B229" s="30"/>
      <c r="C229" s="30"/>
      <c r="D229" s="30"/>
      <c r="E229" s="30"/>
      <c r="F229" s="30"/>
    </row>
    <row r="230" spans="2:6" x14ac:dyDescent="0.2">
      <c r="B230" s="30"/>
      <c r="C230" s="30"/>
      <c r="D230" s="30"/>
      <c r="E230" s="30"/>
      <c r="F230" s="30"/>
    </row>
    <row r="231" spans="2:6" x14ac:dyDescent="0.2">
      <c r="B231" s="30"/>
      <c r="C231" s="30"/>
      <c r="D231" s="30"/>
      <c r="E231" s="30"/>
      <c r="F231" s="30"/>
    </row>
    <row r="232" spans="2:6" x14ac:dyDescent="0.2">
      <c r="B232" s="30"/>
      <c r="C232" s="30"/>
      <c r="D232" s="30"/>
      <c r="E232" s="30"/>
      <c r="F232" s="30"/>
    </row>
    <row r="233" spans="2:6" x14ac:dyDescent="0.2">
      <c r="B233" s="30"/>
      <c r="C233" s="30"/>
      <c r="D233" s="30"/>
      <c r="E233" s="30"/>
      <c r="F233" s="30"/>
    </row>
    <row r="234" spans="2:6" x14ac:dyDescent="0.2">
      <c r="B234" s="30"/>
      <c r="C234" s="30"/>
      <c r="D234" s="30"/>
      <c r="E234" s="30"/>
      <c r="F234" s="30"/>
    </row>
    <row r="235" spans="2:6" x14ac:dyDescent="0.2">
      <c r="B235" s="30"/>
      <c r="C235" s="30"/>
      <c r="D235" s="30"/>
      <c r="E235" s="30"/>
      <c r="F235" s="30"/>
    </row>
    <row r="236" spans="2:6" x14ac:dyDescent="0.2">
      <c r="B236" s="30"/>
      <c r="C236" s="30"/>
      <c r="D236" s="30"/>
      <c r="E236" s="30"/>
      <c r="F236" s="30"/>
    </row>
    <row r="237" spans="2:6" x14ac:dyDescent="0.2">
      <c r="B237" s="30"/>
      <c r="C237" s="30"/>
      <c r="D237" s="30"/>
      <c r="E237" s="30"/>
      <c r="F237" s="30"/>
    </row>
    <row r="238" spans="2:6" x14ac:dyDescent="0.2">
      <c r="B238" s="30"/>
      <c r="C238" s="30"/>
      <c r="D238" s="30"/>
      <c r="E238" s="30"/>
      <c r="F238" s="30"/>
    </row>
    <row r="239" spans="2:6" x14ac:dyDescent="0.2">
      <c r="B239" s="30"/>
      <c r="C239" s="30"/>
      <c r="D239" s="30"/>
      <c r="E239" s="30"/>
      <c r="F239" s="30"/>
    </row>
    <row r="240" spans="2:6" x14ac:dyDescent="0.2">
      <c r="B240" s="30"/>
      <c r="C240" s="30"/>
      <c r="D240" s="30"/>
      <c r="E240" s="30"/>
      <c r="F240" s="30"/>
    </row>
    <row r="241" spans="2:6" x14ac:dyDescent="0.2">
      <c r="B241" s="30"/>
      <c r="C241" s="30"/>
      <c r="D241" s="30"/>
      <c r="E241" s="30"/>
      <c r="F241" s="30"/>
    </row>
    <row r="242" spans="2:6" x14ac:dyDescent="0.2">
      <c r="B242" s="30"/>
      <c r="C242" s="30"/>
      <c r="D242" s="30"/>
      <c r="E242" s="30"/>
      <c r="F242" s="30"/>
    </row>
    <row r="243" spans="2:6" x14ac:dyDescent="0.2">
      <c r="B243" s="30"/>
      <c r="C243" s="30"/>
      <c r="D243" s="30"/>
      <c r="E243" s="30"/>
      <c r="F243" s="30"/>
    </row>
    <row r="244" spans="2:6" x14ac:dyDescent="0.2">
      <c r="B244" s="30"/>
      <c r="C244" s="30"/>
      <c r="D244" s="30"/>
      <c r="E244" s="30"/>
      <c r="F244" s="30"/>
    </row>
    <row r="245" spans="2:6" x14ac:dyDescent="0.2">
      <c r="B245" s="30"/>
      <c r="C245" s="30"/>
      <c r="D245" s="30"/>
      <c r="E245" s="30"/>
      <c r="F245" s="30"/>
    </row>
    <row r="246" spans="2:6" x14ac:dyDescent="0.2">
      <c r="B246" s="30"/>
      <c r="C246" s="30"/>
      <c r="D246" s="30"/>
      <c r="E246" s="30"/>
      <c r="F246" s="30"/>
    </row>
    <row r="247" spans="2:6" x14ac:dyDescent="0.2">
      <c r="B247" s="30"/>
      <c r="C247" s="30"/>
      <c r="D247" s="30"/>
      <c r="E247" s="30"/>
      <c r="F247" s="30"/>
    </row>
    <row r="248" spans="2:6" x14ac:dyDescent="0.2">
      <c r="B248" s="30"/>
      <c r="C248" s="30"/>
      <c r="D248" s="30"/>
      <c r="E248" s="30"/>
      <c r="F248" s="30"/>
    </row>
    <row r="249" spans="2:6" x14ac:dyDescent="0.2">
      <c r="B249" s="30"/>
      <c r="C249" s="30"/>
      <c r="D249" s="30"/>
      <c r="E249" s="30"/>
      <c r="F249" s="30"/>
    </row>
    <row r="250" spans="2:6" x14ac:dyDescent="0.2">
      <c r="B250" s="30"/>
      <c r="C250" s="30"/>
      <c r="D250" s="30"/>
      <c r="E250" s="30"/>
      <c r="F250" s="30"/>
    </row>
    <row r="251" spans="2:6" x14ac:dyDescent="0.2">
      <c r="B251" s="30"/>
      <c r="C251" s="30"/>
      <c r="D251" s="30"/>
      <c r="E251" s="30"/>
      <c r="F251" s="30"/>
    </row>
    <row r="252" spans="2:6" x14ac:dyDescent="0.2">
      <c r="B252" s="30"/>
      <c r="C252" s="30"/>
      <c r="D252" s="30"/>
      <c r="E252" s="30"/>
      <c r="F252" s="30"/>
    </row>
    <row r="253" spans="2:6" x14ac:dyDescent="0.2">
      <c r="B253" s="30"/>
      <c r="C253" s="30"/>
      <c r="D253" s="30"/>
      <c r="E253" s="30"/>
      <c r="F253" s="30"/>
    </row>
    <row r="254" spans="2:6" x14ac:dyDescent="0.2">
      <c r="B254" s="30"/>
      <c r="C254" s="30"/>
      <c r="D254" s="30"/>
      <c r="E254" s="30"/>
      <c r="F254" s="30"/>
    </row>
    <row r="255" spans="2:6" x14ac:dyDescent="0.2">
      <c r="B255" s="30"/>
      <c r="C255" s="30"/>
      <c r="D255" s="30"/>
      <c r="E255" s="30"/>
      <c r="F255" s="30"/>
    </row>
    <row r="262" spans="2:10" s="24" customFormat="1" ht="15" x14ac:dyDescent="0.2">
      <c r="J262" s="60"/>
    </row>
    <row r="263" spans="2:10" s="24" customFormat="1" ht="15" x14ac:dyDescent="0.2">
      <c r="J263" s="60"/>
    </row>
    <row r="264" spans="2:10" s="24" customFormat="1" ht="15" x14ac:dyDescent="0.2">
      <c r="J264" s="60"/>
    </row>
    <row r="267" spans="2:10" s="27" customFormat="1" ht="11.25" x14ac:dyDescent="0.2">
      <c r="J267" s="59"/>
    </row>
    <row r="270" spans="2:10" x14ac:dyDescent="0.2">
      <c r="B270" s="30"/>
      <c r="C270" s="30"/>
      <c r="D270" s="30"/>
      <c r="E270" s="30"/>
      <c r="F270" s="30"/>
    </row>
    <row r="271" spans="2:10" x14ac:dyDescent="0.2">
      <c r="B271" s="30"/>
      <c r="C271" s="30"/>
      <c r="D271" s="30"/>
      <c r="E271" s="30"/>
      <c r="F271" s="30"/>
    </row>
    <row r="272" spans="2:10" x14ac:dyDescent="0.2">
      <c r="B272" s="30"/>
      <c r="C272" s="30"/>
      <c r="D272" s="30"/>
      <c r="E272" s="30"/>
      <c r="F272" s="30"/>
    </row>
    <row r="273" spans="2:6" x14ac:dyDescent="0.2">
      <c r="B273" s="30"/>
      <c r="C273" s="30"/>
      <c r="D273" s="30"/>
      <c r="E273" s="30"/>
      <c r="F273" s="30"/>
    </row>
    <row r="274" spans="2:6" x14ac:dyDescent="0.2">
      <c r="B274" s="30"/>
      <c r="C274" s="30"/>
      <c r="D274" s="30"/>
      <c r="E274" s="30"/>
      <c r="F274" s="30"/>
    </row>
    <row r="275" spans="2:6" x14ac:dyDescent="0.2">
      <c r="B275" s="30"/>
      <c r="C275" s="30"/>
      <c r="D275" s="30"/>
      <c r="E275" s="30"/>
      <c r="F275" s="30"/>
    </row>
    <row r="276" spans="2:6" x14ac:dyDescent="0.2">
      <c r="B276" s="30"/>
      <c r="C276" s="30"/>
      <c r="D276" s="30"/>
      <c r="E276" s="30"/>
      <c r="F276" s="30"/>
    </row>
    <row r="277" spans="2:6" x14ac:dyDescent="0.2">
      <c r="B277" s="30"/>
      <c r="C277" s="30"/>
      <c r="D277" s="30"/>
      <c r="E277" s="30"/>
      <c r="F277" s="30"/>
    </row>
    <row r="278" spans="2:6" x14ac:dyDescent="0.2">
      <c r="B278" s="30"/>
      <c r="C278" s="30"/>
      <c r="D278" s="30"/>
      <c r="E278" s="30"/>
      <c r="F278" s="30"/>
    </row>
    <row r="279" spans="2:6" x14ac:dyDescent="0.2">
      <c r="B279" s="30"/>
      <c r="C279" s="30"/>
      <c r="D279" s="30"/>
      <c r="E279" s="30"/>
      <c r="F279" s="30"/>
    </row>
    <row r="280" spans="2:6" x14ac:dyDescent="0.2">
      <c r="B280" s="30"/>
      <c r="C280" s="30"/>
      <c r="D280" s="30"/>
      <c r="E280" s="30"/>
      <c r="F280" s="30"/>
    </row>
    <row r="281" spans="2:6" x14ac:dyDescent="0.2">
      <c r="B281" s="30"/>
      <c r="C281" s="30"/>
      <c r="D281" s="30"/>
      <c r="E281" s="30"/>
      <c r="F281" s="30"/>
    </row>
    <row r="282" spans="2:6" x14ac:dyDescent="0.2">
      <c r="B282" s="30"/>
      <c r="C282" s="30"/>
      <c r="D282" s="30"/>
      <c r="E282" s="30"/>
      <c r="F282" s="30"/>
    </row>
    <row r="283" spans="2:6" x14ac:dyDescent="0.2">
      <c r="B283" s="30"/>
      <c r="C283" s="30"/>
      <c r="D283" s="30"/>
      <c r="E283" s="30"/>
      <c r="F283" s="30"/>
    </row>
    <row r="284" spans="2:6" x14ac:dyDescent="0.2">
      <c r="B284" s="30"/>
      <c r="C284" s="30"/>
      <c r="D284" s="30"/>
      <c r="E284" s="30"/>
      <c r="F284" s="30"/>
    </row>
    <row r="285" spans="2:6" x14ac:dyDescent="0.2">
      <c r="B285" s="30"/>
      <c r="C285" s="30"/>
      <c r="D285" s="30"/>
      <c r="E285" s="30"/>
      <c r="F285" s="30"/>
    </row>
    <row r="286" spans="2:6" x14ac:dyDescent="0.2">
      <c r="B286" s="30"/>
      <c r="C286" s="30"/>
      <c r="D286" s="30"/>
      <c r="E286" s="30"/>
      <c r="F286" s="30"/>
    </row>
    <row r="287" spans="2:6" x14ac:dyDescent="0.2">
      <c r="B287" s="30"/>
      <c r="C287" s="30"/>
      <c r="D287" s="30"/>
      <c r="E287" s="30"/>
      <c r="F287" s="30"/>
    </row>
    <row r="288" spans="2:6" x14ac:dyDescent="0.2">
      <c r="B288" s="30"/>
      <c r="C288" s="30"/>
      <c r="D288" s="30"/>
      <c r="E288" s="30"/>
      <c r="F288" s="30"/>
    </row>
    <row r="289" spans="2:6" x14ac:dyDescent="0.2">
      <c r="B289" s="30"/>
      <c r="C289" s="30"/>
      <c r="D289" s="30"/>
      <c r="E289" s="30"/>
      <c r="F289" s="30"/>
    </row>
    <row r="290" spans="2:6" x14ac:dyDescent="0.2">
      <c r="B290" s="30"/>
      <c r="C290" s="30"/>
      <c r="D290" s="30"/>
      <c r="E290" s="30"/>
      <c r="F290" s="30"/>
    </row>
    <row r="291" spans="2:6" x14ac:dyDescent="0.2">
      <c r="B291" s="30"/>
      <c r="C291" s="30"/>
      <c r="D291" s="30"/>
      <c r="E291" s="30"/>
      <c r="F291" s="30"/>
    </row>
    <row r="292" spans="2:6" x14ac:dyDescent="0.2">
      <c r="B292" s="30"/>
      <c r="C292" s="30"/>
      <c r="D292" s="30"/>
      <c r="E292" s="30"/>
      <c r="F292" s="30"/>
    </row>
    <row r="293" spans="2:6" x14ac:dyDescent="0.2">
      <c r="B293" s="30"/>
      <c r="C293" s="30"/>
      <c r="D293" s="30"/>
      <c r="E293" s="30"/>
      <c r="F293" s="30"/>
    </row>
    <row r="294" spans="2:6" x14ac:dyDescent="0.2">
      <c r="B294" s="30"/>
      <c r="C294" s="30"/>
      <c r="D294" s="30"/>
      <c r="E294" s="30"/>
      <c r="F294" s="30"/>
    </row>
    <row r="295" spans="2:6" x14ac:dyDescent="0.2">
      <c r="B295" s="30"/>
      <c r="C295" s="30"/>
      <c r="D295" s="30"/>
      <c r="E295" s="30"/>
      <c r="F295" s="30"/>
    </row>
    <row r="296" spans="2:6" x14ac:dyDescent="0.2">
      <c r="B296" s="30"/>
      <c r="C296" s="30"/>
      <c r="D296" s="30"/>
      <c r="E296" s="30"/>
      <c r="F296" s="30"/>
    </row>
    <row r="297" spans="2:6" x14ac:dyDescent="0.2">
      <c r="B297" s="30"/>
      <c r="C297" s="30"/>
      <c r="D297" s="30"/>
      <c r="E297" s="30"/>
      <c r="F297" s="30"/>
    </row>
    <row r="298" spans="2:6" x14ac:dyDescent="0.2">
      <c r="B298" s="30"/>
      <c r="C298" s="30"/>
      <c r="D298" s="30"/>
      <c r="E298" s="30"/>
      <c r="F298" s="30"/>
    </row>
    <row r="299" spans="2:6" x14ac:dyDescent="0.2">
      <c r="B299" s="30"/>
      <c r="C299" s="30"/>
      <c r="D299" s="30"/>
      <c r="E299" s="30"/>
      <c r="F299" s="30"/>
    </row>
    <row r="300" spans="2:6" x14ac:dyDescent="0.2">
      <c r="B300" s="30"/>
      <c r="C300" s="30"/>
      <c r="D300" s="30"/>
      <c r="E300" s="30"/>
      <c r="F300" s="30"/>
    </row>
    <row r="301" spans="2:6" x14ac:dyDescent="0.2">
      <c r="B301" s="30"/>
      <c r="C301" s="30"/>
      <c r="D301" s="30"/>
      <c r="E301" s="30"/>
      <c r="F301" s="30"/>
    </row>
    <row r="302" spans="2:6" x14ac:dyDescent="0.2">
      <c r="B302" s="30"/>
      <c r="C302" s="30"/>
      <c r="D302" s="30"/>
      <c r="E302" s="30"/>
      <c r="F302" s="30"/>
    </row>
    <row r="303" spans="2:6" x14ac:dyDescent="0.2">
      <c r="B303" s="30"/>
      <c r="C303" s="30"/>
      <c r="D303" s="30"/>
      <c r="E303" s="30"/>
      <c r="F303" s="30"/>
    </row>
    <row r="304" spans="2:6" x14ac:dyDescent="0.2">
      <c r="B304" s="30"/>
      <c r="C304" s="30"/>
      <c r="D304" s="30"/>
      <c r="E304" s="30"/>
      <c r="F304" s="30"/>
    </row>
    <row r="305" spans="2:10" x14ac:dyDescent="0.2">
      <c r="B305" s="30"/>
      <c r="C305" s="30"/>
      <c r="D305" s="30"/>
      <c r="E305" s="30"/>
      <c r="F305" s="30"/>
    </row>
    <row r="306" spans="2:10" x14ac:dyDescent="0.2">
      <c r="B306" s="30"/>
      <c r="C306" s="30"/>
      <c r="D306" s="30"/>
      <c r="E306" s="30"/>
      <c r="F306" s="30"/>
    </row>
    <row r="307" spans="2:10" x14ac:dyDescent="0.2">
      <c r="B307" s="30"/>
      <c r="C307" s="30"/>
      <c r="D307" s="30"/>
      <c r="E307" s="30"/>
      <c r="F307" s="30"/>
    </row>
    <row r="314" spans="2:10" s="24" customFormat="1" ht="15" x14ac:dyDescent="0.2">
      <c r="J314" s="60"/>
    </row>
    <row r="315" spans="2:10" s="24" customFormat="1" ht="15" x14ac:dyDescent="0.2">
      <c r="J315" s="60"/>
    </row>
    <row r="316" spans="2:10" s="24" customFormat="1" ht="15" x14ac:dyDescent="0.2">
      <c r="J316" s="60"/>
    </row>
    <row r="319" spans="2:10" s="27" customFormat="1" ht="11.25" x14ac:dyDescent="0.2">
      <c r="J319" s="59"/>
    </row>
    <row r="322" spans="2:6" x14ac:dyDescent="0.2">
      <c r="B322" s="30"/>
      <c r="C322" s="30"/>
      <c r="D322" s="30"/>
      <c r="E322" s="30"/>
      <c r="F322" s="30"/>
    </row>
    <row r="323" spans="2:6" x14ac:dyDescent="0.2">
      <c r="B323" s="30"/>
      <c r="C323" s="30"/>
      <c r="D323" s="30"/>
      <c r="E323" s="30"/>
      <c r="F323" s="30"/>
    </row>
    <row r="324" spans="2:6" x14ac:dyDescent="0.2">
      <c r="B324" s="30"/>
      <c r="C324" s="30"/>
      <c r="D324" s="30"/>
      <c r="E324" s="30"/>
      <c r="F324" s="30"/>
    </row>
    <row r="325" spans="2:6" x14ac:dyDescent="0.2">
      <c r="B325" s="30"/>
      <c r="C325" s="30"/>
      <c r="D325" s="30"/>
      <c r="E325" s="30"/>
      <c r="F325" s="30"/>
    </row>
    <row r="326" spans="2:6" x14ac:dyDescent="0.2">
      <c r="B326" s="30"/>
      <c r="C326" s="30"/>
      <c r="D326" s="30"/>
      <c r="E326" s="30"/>
      <c r="F326" s="30"/>
    </row>
    <row r="327" spans="2:6" x14ac:dyDescent="0.2">
      <c r="B327" s="30"/>
      <c r="C327" s="30"/>
      <c r="D327" s="30"/>
      <c r="E327" s="30"/>
      <c r="F327" s="30"/>
    </row>
    <row r="328" spans="2:6" x14ac:dyDescent="0.2">
      <c r="B328" s="30"/>
      <c r="C328" s="30"/>
      <c r="D328" s="30"/>
      <c r="E328" s="30"/>
      <c r="F328" s="30"/>
    </row>
    <row r="329" spans="2:6" x14ac:dyDescent="0.2">
      <c r="B329" s="30"/>
      <c r="C329" s="30"/>
      <c r="D329" s="30"/>
      <c r="E329" s="30"/>
      <c r="F329" s="30"/>
    </row>
    <row r="330" spans="2:6" x14ac:dyDescent="0.2">
      <c r="B330" s="30"/>
      <c r="C330" s="30"/>
      <c r="D330" s="30"/>
      <c r="E330" s="30"/>
      <c r="F330" s="30"/>
    </row>
    <row r="331" spans="2:6" x14ac:dyDescent="0.2">
      <c r="B331" s="30"/>
      <c r="C331" s="30"/>
      <c r="D331" s="30"/>
      <c r="E331" s="30"/>
      <c r="F331" s="30"/>
    </row>
    <row r="332" spans="2:6" x14ac:dyDescent="0.2">
      <c r="B332" s="30"/>
      <c r="C332" s="30"/>
      <c r="D332" s="30"/>
      <c r="E332" s="30"/>
      <c r="F332" s="30"/>
    </row>
    <row r="333" spans="2:6" x14ac:dyDescent="0.2">
      <c r="B333" s="30"/>
      <c r="C333" s="30"/>
      <c r="D333" s="30"/>
      <c r="E333" s="30"/>
      <c r="F333" s="30"/>
    </row>
    <row r="334" spans="2:6" x14ac:dyDescent="0.2">
      <c r="B334" s="30"/>
      <c r="C334" s="30"/>
      <c r="D334" s="30"/>
      <c r="E334" s="30"/>
      <c r="F334" s="30"/>
    </row>
    <row r="335" spans="2:6" x14ac:dyDescent="0.2">
      <c r="B335" s="30"/>
      <c r="C335" s="30"/>
      <c r="D335" s="30"/>
      <c r="E335" s="30"/>
      <c r="F335" s="30"/>
    </row>
    <row r="336" spans="2:6" x14ac:dyDescent="0.2">
      <c r="B336" s="30"/>
      <c r="C336" s="30"/>
      <c r="D336" s="30"/>
      <c r="E336" s="30"/>
      <c r="F336" s="30"/>
    </row>
    <row r="337" spans="2:6" x14ac:dyDescent="0.2">
      <c r="B337" s="30"/>
      <c r="C337" s="30"/>
      <c r="D337" s="30"/>
      <c r="E337" s="30"/>
      <c r="F337" s="30"/>
    </row>
    <row r="338" spans="2:6" x14ac:dyDescent="0.2">
      <c r="B338" s="30"/>
      <c r="C338" s="30"/>
      <c r="D338" s="30"/>
      <c r="E338" s="30"/>
      <c r="F338" s="30"/>
    </row>
    <row r="339" spans="2:6" x14ac:dyDescent="0.2">
      <c r="B339" s="30"/>
      <c r="C339" s="30"/>
      <c r="D339" s="30"/>
      <c r="E339" s="30"/>
      <c r="F339" s="30"/>
    </row>
    <row r="340" spans="2:6" x14ac:dyDescent="0.2">
      <c r="B340" s="30"/>
      <c r="C340" s="30"/>
      <c r="D340" s="30"/>
      <c r="E340" s="30"/>
      <c r="F340" s="30"/>
    </row>
    <row r="341" spans="2:6" x14ac:dyDescent="0.2">
      <c r="B341" s="30"/>
      <c r="C341" s="30"/>
      <c r="D341" s="30"/>
      <c r="E341" s="30"/>
      <c r="F341" s="30"/>
    </row>
    <row r="342" spans="2:6" x14ac:dyDescent="0.2">
      <c r="B342" s="30"/>
      <c r="C342" s="30"/>
      <c r="D342" s="30"/>
      <c r="E342" s="30"/>
      <c r="F342" s="30"/>
    </row>
    <row r="343" spans="2:6" x14ac:dyDescent="0.2">
      <c r="B343" s="30"/>
      <c r="C343" s="30"/>
      <c r="D343" s="30"/>
      <c r="E343" s="30"/>
      <c r="F343" s="30"/>
    </row>
    <row r="344" spans="2:6" x14ac:dyDescent="0.2">
      <c r="B344" s="30"/>
      <c r="C344" s="30"/>
      <c r="D344" s="30"/>
      <c r="E344" s="30"/>
      <c r="F344" s="30"/>
    </row>
    <row r="345" spans="2:6" x14ac:dyDescent="0.2">
      <c r="B345" s="30"/>
      <c r="C345" s="30"/>
      <c r="D345" s="30"/>
      <c r="E345" s="30"/>
      <c r="F345" s="30"/>
    </row>
    <row r="346" spans="2:6" x14ac:dyDescent="0.2">
      <c r="B346" s="30"/>
      <c r="C346" s="30"/>
      <c r="D346" s="30"/>
      <c r="E346" s="30"/>
      <c r="F346" s="30"/>
    </row>
    <row r="347" spans="2:6" x14ac:dyDescent="0.2">
      <c r="B347" s="30"/>
      <c r="C347" s="30"/>
      <c r="D347" s="30"/>
      <c r="E347" s="30"/>
      <c r="F347" s="30"/>
    </row>
    <row r="348" spans="2:6" x14ac:dyDescent="0.2">
      <c r="B348" s="30"/>
      <c r="C348" s="30"/>
      <c r="D348" s="30"/>
      <c r="E348" s="30"/>
      <c r="F348" s="30"/>
    </row>
    <row r="349" spans="2:6" x14ac:dyDescent="0.2">
      <c r="B349" s="30"/>
      <c r="C349" s="30"/>
      <c r="D349" s="30"/>
      <c r="E349" s="30"/>
      <c r="F349" s="30"/>
    </row>
    <row r="350" spans="2:6" x14ac:dyDescent="0.2">
      <c r="B350" s="30"/>
      <c r="C350" s="30"/>
      <c r="D350" s="30"/>
      <c r="E350" s="30"/>
      <c r="F350" s="30"/>
    </row>
    <row r="351" spans="2:6" x14ac:dyDescent="0.2">
      <c r="B351" s="30"/>
      <c r="C351" s="30"/>
      <c r="D351" s="30"/>
      <c r="E351" s="30"/>
      <c r="F351" s="30"/>
    </row>
    <row r="352" spans="2:6" x14ac:dyDescent="0.2">
      <c r="B352" s="30"/>
      <c r="C352" s="30"/>
      <c r="D352" s="30"/>
      <c r="E352" s="30"/>
      <c r="F352" s="30"/>
    </row>
    <row r="353" spans="2:10" x14ac:dyDescent="0.2">
      <c r="B353" s="30"/>
      <c r="C353" s="30"/>
      <c r="D353" s="30"/>
      <c r="E353" s="30"/>
      <c r="F353" s="30"/>
    </row>
    <row r="354" spans="2:10" x14ac:dyDescent="0.2">
      <c r="B354" s="30"/>
      <c r="C354" s="30"/>
      <c r="D354" s="30"/>
      <c r="E354" s="30"/>
      <c r="F354" s="30"/>
    </row>
    <row r="355" spans="2:10" x14ac:dyDescent="0.2">
      <c r="B355" s="30"/>
      <c r="C355" s="30"/>
      <c r="D355" s="30"/>
      <c r="E355" s="30"/>
      <c r="F355" s="30"/>
    </row>
    <row r="356" spans="2:10" x14ac:dyDescent="0.2">
      <c r="B356" s="30"/>
      <c r="C356" s="30"/>
      <c r="D356" s="30"/>
      <c r="E356" s="30"/>
      <c r="F356" s="30"/>
    </row>
    <row r="357" spans="2:10" x14ac:dyDescent="0.2">
      <c r="B357" s="30"/>
      <c r="C357" s="30"/>
      <c r="D357" s="30"/>
      <c r="E357" s="30"/>
      <c r="F357" s="30"/>
    </row>
    <row r="358" spans="2:10" x14ac:dyDescent="0.2">
      <c r="B358" s="30"/>
      <c r="C358" s="30"/>
      <c r="D358" s="30"/>
      <c r="E358" s="30"/>
      <c r="F358" s="30"/>
    </row>
    <row r="359" spans="2:10" x14ac:dyDescent="0.2">
      <c r="B359" s="30"/>
      <c r="C359" s="30"/>
      <c r="D359" s="30"/>
      <c r="E359" s="30"/>
      <c r="F359" s="30"/>
    </row>
    <row r="366" spans="2:10" s="24" customFormat="1" ht="15" x14ac:dyDescent="0.2">
      <c r="J366" s="60"/>
    </row>
    <row r="367" spans="2:10" s="24" customFormat="1" ht="15" x14ac:dyDescent="0.2">
      <c r="J367" s="60"/>
    </row>
    <row r="368" spans="2:10" s="24" customFormat="1" ht="15" x14ac:dyDescent="0.2">
      <c r="J368" s="60"/>
    </row>
    <row r="371" spans="2:10" s="27" customFormat="1" ht="11.25" x14ac:dyDescent="0.2">
      <c r="J371" s="59"/>
    </row>
    <row r="374" spans="2:10" x14ac:dyDescent="0.2">
      <c r="B374" s="30"/>
      <c r="C374" s="30"/>
      <c r="D374" s="30"/>
      <c r="E374" s="30"/>
      <c r="F374" s="30"/>
    </row>
    <row r="375" spans="2:10" x14ac:dyDescent="0.2">
      <c r="B375" s="30"/>
      <c r="C375" s="30"/>
      <c r="D375" s="30"/>
      <c r="E375" s="30"/>
      <c r="F375" s="30"/>
    </row>
    <row r="376" spans="2:10" x14ac:dyDescent="0.2">
      <c r="B376" s="30"/>
      <c r="C376" s="30"/>
      <c r="D376" s="30"/>
      <c r="E376" s="30"/>
      <c r="F376" s="30"/>
    </row>
    <row r="377" spans="2:10" x14ac:dyDescent="0.2">
      <c r="B377" s="30"/>
      <c r="C377" s="30"/>
      <c r="D377" s="30"/>
      <c r="E377" s="30"/>
      <c r="F377" s="30"/>
    </row>
    <row r="378" spans="2:10" x14ac:dyDescent="0.2">
      <c r="B378" s="30"/>
      <c r="C378" s="30"/>
      <c r="D378" s="30"/>
      <c r="E378" s="30"/>
      <c r="F378" s="30"/>
    </row>
    <row r="379" spans="2:10" x14ac:dyDescent="0.2">
      <c r="B379" s="30"/>
      <c r="C379" s="30"/>
      <c r="D379" s="30"/>
      <c r="E379" s="30"/>
      <c r="F379" s="30"/>
    </row>
    <row r="380" spans="2:10" x14ac:dyDescent="0.2">
      <c r="B380" s="30"/>
      <c r="C380" s="30"/>
      <c r="D380" s="30"/>
      <c r="E380" s="30"/>
      <c r="F380" s="30"/>
    </row>
    <row r="381" spans="2:10" x14ac:dyDescent="0.2">
      <c r="B381" s="30"/>
      <c r="C381" s="30"/>
      <c r="D381" s="30"/>
      <c r="E381" s="30"/>
      <c r="F381" s="30"/>
    </row>
    <row r="382" spans="2:10" x14ac:dyDescent="0.2">
      <c r="B382" s="30"/>
      <c r="C382" s="30"/>
      <c r="D382" s="30"/>
      <c r="E382" s="30"/>
      <c r="F382" s="30"/>
    </row>
    <row r="383" spans="2:10" x14ac:dyDescent="0.2">
      <c r="B383" s="30"/>
      <c r="C383" s="30"/>
      <c r="D383" s="30"/>
      <c r="E383" s="30"/>
      <c r="F383" s="30"/>
    </row>
    <row r="384" spans="2:10" x14ac:dyDescent="0.2">
      <c r="B384" s="30"/>
      <c r="C384" s="30"/>
      <c r="D384" s="30"/>
      <c r="E384" s="30"/>
      <c r="F384" s="30"/>
    </row>
    <row r="385" spans="2:6" x14ac:dyDescent="0.2">
      <c r="B385" s="30"/>
      <c r="C385" s="30"/>
      <c r="D385" s="30"/>
      <c r="E385" s="30"/>
      <c r="F385" s="30"/>
    </row>
    <row r="386" spans="2:6" x14ac:dyDescent="0.2">
      <c r="B386" s="30"/>
      <c r="C386" s="30"/>
      <c r="D386" s="30"/>
      <c r="E386" s="30"/>
      <c r="F386" s="30"/>
    </row>
    <row r="387" spans="2:6" x14ac:dyDescent="0.2">
      <c r="B387" s="30"/>
      <c r="C387" s="30"/>
      <c r="D387" s="30"/>
      <c r="E387" s="30"/>
      <c r="F387" s="30"/>
    </row>
    <row r="388" spans="2:6" x14ac:dyDescent="0.2">
      <c r="B388" s="30"/>
      <c r="C388" s="30"/>
      <c r="D388" s="30"/>
      <c r="E388" s="30"/>
      <c r="F388" s="30"/>
    </row>
    <row r="389" spans="2:6" x14ac:dyDescent="0.2">
      <c r="B389" s="30"/>
      <c r="C389" s="30"/>
      <c r="D389" s="30"/>
      <c r="E389" s="30"/>
      <c r="F389" s="30"/>
    </row>
    <row r="390" spans="2:6" x14ac:dyDescent="0.2">
      <c r="B390" s="30"/>
      <c r="C390" s="30"/>
      <c r="D390" s="30"/>
      <c r="E390" s="30"/>
      <c r="F390" s="30"/>
    </row>
    <row r="391" spans="2:6" x14ac:dyDescent="0.2">
      <c r="B391" s="30"/>
      <c r="C391" s="30"/>
      <c r="D391" s="30"/>
      <c r="E391" s="30"/>
      <c r="F391" s="30"/>
    </row>
    <row r="392" spans="2:6" x14ac:dyDescent="0.2">
      <c r="B392" s="30"/>
      <c r="C392" s="30"/>
      <c r="D392" s="30"/>
      <c r="E392" s="30"/>
      <c r="F392" s="30"/>
    </row>
    <row r="393" spans="2:6" x14ac:dyDescent="0.2">
      <c r="B393" s="30"/>
      <c r="C393" s="30"/>
      <c r="D393" s="30"/>
      <c r="E393" s="30"/>
      <c r="F393" s="30"/>
    </row>
    <row r="394" spans="2:6" x14ac:dyDescent="0.2">
      <c r="B394" s="30"/>
      <c r="C394" s="30"/>
      <c r="D394" s="30"/>
      <c r="E394" s="30"/>
      <c r="F394" s="30"/>
    </row>
    <row r="395" spans="2:6" x14ac:dyDescent="0.2">
      <c r="B395" s="30"/>
      <c r="C395" s="30"/>
      <c r="D395" s="30"/>
      <c r="E395" s="30"/>
      <c r="F395" s="30"/>
    </row>
    <row r="396" spans="2:6" x14ac:dyDescent="0.2">
      <c r="B396" s="30"/>
      <c r="C396" s="30"/>
      <c r="D396" s="30"/>
      <c r="E396" s="30"/>
      <c r="F396" s="30"/>
    </row>
    <row r="397" spans="2:6" x14ac:dyDescent="0.2">
      <c r="B397" s="30"/>
      <c r="C397" s="30"/>
      <c r="D397" s="30"/>
      <c r="E397" s="30"/>
      <c r="F397" s="30"/>
    </row>
    <row r="398" spans="2:6" x14ac:dyDescent="0.2">
      <c r="B398" s="30"/>
      <c r="C398" s="30"/>
      <c r="D398" s="30"/>
      <c r="E398" s="30"/>
      <c r="F398" s="30"/>
    </row>
    <row r="399" spans="2:6" x14ac:dyDescent="0.2">
      <c r="B399" s="30"/>
      <c r="C399" s="30"/>
      <c r="D399" s="30"/>
      <c r="E399" s="30"/>
      <c r="F399" s="30"/>
    </row>
    <row r="400" spans="2:6" x14ac:dyDescent="0.2">
      <c r="B400" s="30"/>
      <c r="C400" s="30"/>
      <c r="D400" s="30"/>
      <c r="E400" s="30"/>
      <c r="F400" s="30"/>
    </row>
    <row r="401" spans="2:6" x14ac:dyDescent="0.2">
      <c r="B401" s="30"/>
      <c r="C401" s="30"/>
      <c r="D401" s="30"/>
      <c r="E401" s="30"/>
      <c r="F401" s="30"/>
    </row>
    <row r="402" spans="2:6" x14ac:dyDescent="0.2">
      <c r="B402" s="30"/>
      <c r="C402" s="30"/>
      <c r="D402" s="30"/>
      <c r="E402" s="30"/>
      <c r="F402" s="30"/>
    </row>
    <row r="403" spans="2:6" x14ac:dyDescent="0.2">
      <c r="B403" s="30"/>
      <c r="C403" s="30"/>
      <c r="D403" s="30"/>
      <c r="E403" s="30"/>
      <c r="F403" s="30"/>
    </row>
    <row r="404" spans="2:6" x14ac:dyDescent="0.2">
      <c r="B404" s="30"/>
      <c r="C404" s="30"/>
      <c r="D404" s="30"/>
      <c r="E404" s="30"/>
      <c r="F404" s="30"/>
    </row>
    <row r="405" spans="2:6" x14ac:dyDescent="0.2">
      <c r="B405" s="30"/>
      <c r="C405" s="30"/>
      <c r="D405" s="30"/>
      <c r="E405" s="30"/>
      <c r="F405" s="30"/>
    </row>
    <row r="406" spans="2:6" x14ac:dyDescent="0.2">
      <c r="B406" s="30"/>
      <c r="C406" s="30"/>
      <c r="D406" s="30"/>
      <c r="E406" s="30"/>
      <c r="F406" s="30"/>
    </row>
    <row r="407" spans="2:6" x14ac:dyDescent="0.2">
      <c r="B407" s="30"/>
      <c r="C407" s="30"/>
      <c r="D407" s="30"/>
      <c r="E407" s="30"/>
      <c r="F407" s="30"/>
    </row>
    <row r="408" spans="2:6" x14ac:dyDescent="0.2">
      <c r="B408" s="30"/>
      <c r="C408" s="30"/>
      <c r="D408" s="30"/>
      <c r="E408" s="30"/>
      <c r="F408" s="30"/>
    </row>
    <row r="409" spans="2:6" x14ac:dyDescent="0.2">
      <c r="B409" s="30"/>
      <c r="C409" s="30"/>
      <c r="D409" s="30"/>
      <c r="E409" s="30"/>
      <c r="F409" s="30"/>
    </row>
    <row r="410" spans="2:6" x14ac:dyDescent="0.2">
      <c r="B410" s="30"/>
      <c r="C410" s="30"/>
      <c r="D410" s="30"/>
      <c r="E410" s="30"/>
      <c r="F410" s="30"/>
    </row>
    <row r="411" spans="2:6" x14ac:dyDescent="0.2">
      <c r="B411" s="30"/>
      <c r="C411" s="30"/>
      <c r="D411" s="30"/>
      <c r="E411" s="30"/>
      <c r="F411" s="30"/>
    </row>
    <row r="418" spans="2:10" s="24" customFormat="1" ht="15" x14ac:dyDescent="0.2">
      <c r="J418" s="60"/>
    </row>
    <row r="419" spans="2:10" s="24" customFormat="1" ht="15" x14ac:dyDescent="0.2">
      <c r="J419" s="60"/>
    </row>
    <row r="420" spans="2:10" s="24" customFormat="1" ht="15" x14ac:dyDescent="0.2">
      <c r="J420" s="60"/>
    </row>
    <row r="423" spans="2:10" s="27" customFormat="1" ht="11.25" x14ac:dyDescent="0.2">
      <c r="J423" s="59"/>
    </row>
    <row r="426" spans="2:10" x14ac:dyDescent="0.2">
      <c r="B426" s="30"/>
      <c r="C426" s="30"/>
      <c r="D426" s="30"/>
      <c r="E426" s="30"/>
      <c r="F426" s="30"/>
    </row>
    <row r="427" spans="2:10" x14ac:dyDescent="0.2">
      <c r="B427" s="30"/>
      <c r="C427" s="30"/>
      <c r="D427" s="30"/>
      <c r="E427" s="30"/>
      <c r="F427" s="30"/>
    </row>
    <row r="428" spans="2:10" x14ac:dyDescent="0.2">
      <c r="B428" s="30"/>
      <c r="C428" s="30"/>
      <c r="D428" s="30"/>
      <c r="E428" s="30"/>
      <c r="F428" s="30"/>
    </row>
    <row r="429" spans="2:10" x14ac:dyDescent="0.2">
      <c r="B429" s="30"/>
      <c r="C429" s="30"/>
      <c r="D429" s="30"/>
      <c r="E429" s="30"/>
      <c r="F429" s="30"/>
    </row>
    <row r="430" spans="2:10" x14ac:dyDescent="0.2">
      <c r="B430" s="30"/>
      <c r="C430" s="30"/>
      <c r="D430" s="30"/>
      <c r="E430" s="30"/>
      <c r="F430" s="30"/>
    </row>
    <row r="431" spans="2:10" x14ac:dyDescent="0.2">
      <c r="B431" s="30"/>
      <c r="C431" s="30"/>
      <c r="D431" s="30"/>
      <c r="E431" s="30"/>
      <c r="F431" s="30"/>
    </row>
    <row r="432" spans="2:10" x14ac:dyDescent="0.2">
      <c r="B432" s="30"/>
      <c r="C432" s="30"/>
      <c r="D432" s="30"/>
      <c r="E432" s="30"/>
      <c r="F432" s="30"/>
    </row>
    <row r="433" spans="2:6" x14ac:dyDescent="0.2">
      <c r="B433" s="30"/>
      <c r="C433" s="30"/>
      <c r="D433" s="30"/>
      <c r="E433" s="30"/>
      <c r="F433" s="30"/>
    </row>
    <row r="434" spans="2:6" x14ac:dyDescent="0.2">
      <c r="B434" s="30"/>
      <c r="C434" s="30"/>
      <c r="D434" s="30"/>
      <c r="E434" s="30"/>
      <c r="F434" s="30"/>
    </row>
    <row r="435" spans="2:6" x14ac:dyDescent="0.2">
      <c r="B435" s="30"/>
      <c r="C435" s="30"/>
      <c r="D435" s="30"/>
      <c r="E435" s="30"/>
      <c r="F435" s="30"/>
    </row>
    <row r="436" spans="2:6" x14ac:dyDescent="0.2">
      <c r="B436" s="30"/>
      <c r="C436" s="30"/>
      <c r="D436" s="30"/>
      <c r="E436" s="30"/>
      <c r="F436" s="30"/>
    </row>
    <row r="437" spans="2:6" x14ac:dyDescent="0.2">
      <c r="B437" s="30"/>
      <c r="C437" s="30"/>
      <c r="D437" s="30"/>
      <c r="E437" s="30"/>
      <c r="F437" s="30"/>
    </row>
    <row r="438" spans="2:6" x14ac:dyDescent="0.2">
      <c r="B438" s="30"/>
      <c r="C438" s="30"/>
      <c r="D438" s="30"/>
      <c r="E438" s="30"/>
      <c r="F438" s="30"/>
    </row>
    <row r="439" spans="2:6" x14ac:dyDescent="0.2">
      <c r="B439" s="30"/>
      <c r="C439" s="30"/>
      <c r="D439" s="30"/>
      <c r="E439" s="30"/>
      <c r="F439" s="30"/>
    </row>
    <row r="440" spans="2:6" x14ac:dyDescent="0.2">
      <c r="B440" s="30"/>
      <c r="C440" s="30"/>
      <c r="D440" s="30"/>
      <c r="E440" s="30"/>
      <c r="F440" s="30"/>
    </row>
    <row r="441" spans="2:6" x14ac:dyDescent="0.2">
      <c r="B441" s="30"/>
      <c r="C441" s="30"/>
      <c r="D441" s="30"/>
      <c r="E441" s="30"/>
      <c r="F441" s="30"/>
    </row>
    <row r="442" spans="2:6" x14ac:dyDescent="0.2">
      <c r="B442" s="30"/>
      <c r="C442" s="30"/>
      <c r="D442" s="30"/>
      <c r="E442" s="30"/>
      <c r="F442" s="30"/>
    </row>
    <row r="443" spans="2:6" x14ac:dyDescent="0.2">
      <c r="B443" s="30"/>
      <c r="C443" s="30"/>
      <c r="D443" s="30"/>
      <c r="E443" s="30"/>
      <c r="F443" s="30"/>
    </row>
    <row r="444" spans="2:6" x14ac:dyDescent="0.2">
      <c r="B444" s="30"/>
      <c r="C444" s="30"/>
      <c r="D444" s="30"/>
      <c r="E444" s="30"/>
      <c r="F444" s="30"/>
    </row>
    <row r="445" spans="2:6" x14ac:dyDescent="0.2">
      <c r="B445" s="30"/>
      <c r="C445" s="30"/>
      <c r="D445" s="30"/>
      <c r="E445" s="30"/>
      <c r="F445" s="30"/>
    </row>
    <row r="446" spans="2:6" x14ac:dyDescent="0.2">
      <c r="B446" s="30"/>
      <c r="C446" s="30"/>
      <c r="D446" s="30"/>
      <c r="E446" s="30"/>
      <c r="F446" s="30"/>
    </row>
    <row r="447" spans="2:6" x14ac:dyDescent="0.2">
      <c r="B447" s="30"/>
      <c r="C447" s="30"/>
      <c r="D447" s="30"/>
      <c r="E447" s="30"/>
      <c r="F447" s="30"/>
    </row>
    <row r="448" spans="2:6" x14ac:dyDescent="0.2">
      <c r="B448" s="30"/>
      <c r="C448" s="30"/>
      <c r="D448" s="30"/>
      <c r="E448" s="30"/>
      <c r="F448" s="30"/>
    </row>
    <row r="449" spans="2:6" x14ac:dyDescent="0.2">
      <c r="B449" s="30"/>
      <c r="C449" s="30"/>
      <c r="D449" s="30"/>
      <c r="E449" s="30"/>
      <c r="F449" s="30"/>
    </row>
    <row r="450" spans="2:6" x14ac:dyDescent="0.2">
      <c r="B450" s="30"/>
      <c r="C450" s="30"/>
      <c r="D450" s="30"/>
      <c r="E450" s="30"/>
      <c r="F450" s="30"/>
    </row>
    <row r="451" spans="2:6" x14ac:dyDescent="0.2">
      <c r="B451" s="30"/>
      <c r="C451" s="30"/>
      <c r="D451" s="30"/>
      <c r="E451" s="30"/>
      <c r="F451" s="30"/>
    </row>
    <row r="452" spans="2:6" x14ac:dyDescent="0.2">
      <c r="B452" s="30"/>
      <c r="C452" s="30"/>
      <c r="D452" s="30"/>
      <c r="E452" s="30"/>
      <c r="F452" s="30"/>
    </row>
    <row r="453" spans="2:6" x14ac:dyDescent="0.2">
      <c r="B453" s="30"/>
      <c r="C453" s="30"/>
      <c r="D453" s="30"/>
      <c r="E453" s="30"/>
      <c r="F453" s="30"/>
    </row>
    <row r="454" spans="2:6" x14ac:dyDescent="0.2">
      <c r="B454" s="30"/>
      <c r="C454" s="30"/>
      <c r="D454" s="30"/>
      <c r="E454" s="30"/>
      <c r="F454" s="30"/>
    </row>
    <row r="455" spans="2:6" x14ac:dyDescent="0.2">
      <c r="B455" s="30"/>
      <c r="C455" s="30"/>
      <c r="D455" s="30"/>
      <c r="E455" s="30"/>
      <c r="F455" s="30"/>
    </row>
    <row r="456" spans="2:6" x14ac:dyDescent="0.2">
      <c r="B456" s="30"/>
      <c r="C456" s="30"/>
      <c r="D456" s="30"/>
      <c r="E456" s="30"/>
      <c r="F456" s="30"/>
    </row>
    <row r="457" spans="2:6" x14ac:dyDescent="0.2">
      <c r="B457" s="30"/>
      <c r="C457" s="30"/>
      <c r="D457" s="30"/>
      <c r="E457" s="30"/>
      <c r="F457" s="30"/>
    </row>
    <row r="458" spans="2:6" x14ac:dyDescent="0.2">
      <c r="B458" s="30"/>
      <c r="C458" s="30"/>
      <c r="D458" s="30"/>
      <c r="E458" s="30"/>
      <c r="F458" s="30"/>
    </row>
    <row r="459" spans="2:6" x14ac:dyDescent="0.2">
      <c r="B459" s="30"/>
      <c r="C459" s="30"/>
      <c r="D459" s="30"/>
      <c r="E459" s="30"/>
      <c r="F459" s="30"/>
    </row>
    <row r="460" spans="2:6" x14ac:dyDescent="0.2">
      <c r="B460" s="30"/>
      <c r="C460" s="30"/>
      <c r="D460" s="30"/>
      <c r="E460" s="30"/>
      <c r="F460" s="30"/>
    </row>
    <row r="461" spans="2:6" x14ac:dyDescent="0.2">
      <c r="B461" s="30"/>
      <c r="C461" s="30"/>
      <c r="D461" s="30"/>
      <c r="E461" s="30"/>
      <c r="F461" s="30"/>
    </row>
    <row r="462" spans="2:6" x14ac:dyDescent="0.2">
      <c r="B462" s="30"/>
      <c r="C462" s="30"/>
      <c r="D462" s="30"/>
      <c r="E462" s="30"/>
      <c r="F462" s="30"/>
    </row>
    <row r="463" spans="2:6" x14ac:dyDescent="0.2">
      <c r="B463" s="30"/>
      <c r="C463" s="30"/>
      <c r="D463" s="30"/>
      <c r="E463" s="30"/>
      <c r="F463" s="30"/>
    </row>
    <row r="464" spans="2:6" x14ac:dyDescent="0.2">
      <c r="B464" s="30"/>
      <c r="C464" s="30"/>
      <c r="D464" s="30"/>
      <c r="E464" s="30"/>
      <c r="F464" s="30"/>
    </row>
    <row r="465" spans="2:10" x14ac:dyDescent="0.2">
      <c r="B465" s="30"/>
      <c r="C465" s="30"/>
      <c r="D465" s="30"/>
      <c r="E465" s="30"/>
      <c r="F465" s="30"/>
    </row>
    <row r="466" spans="2:10" x14ac:dyDescent="0.2">
      <c r="B466" s="30"/>
      <c r="C466" s="30"/>
      <c r="D466" s="30"/>
      <c r="E466" s="30"/>
      <c r="F466" s="30"/>
    </row>
    <row r="467" spans="2:10" x14ac:dyDescent="0.2">
      <c r="B467" s="30"/>
      <c r="C467" s="30"/>
      <c r="D467" s="30"/>
      <c r="E467" s="30"/>
      <c r="F467" s="30"/>
    </row>
    <row r="468" spans="2:10" x14ac:dyDescent="0.2">
      <c r="B468" s="30"/>
      <c r="C468" s="30"/>
      <c r="D468" s="30"/>
      <c r="E468" s="30"/>
      <c r="F468" s="30"/>
    </row>
    <row r="469" spans="2:10" x14ac:dyDescent="0.2">
      <c r="B469" s="30"/>
      <c r="C469" s="30"/>
      <c r="D469" s="30"/>
      <c r="E469" s="30"/>
      <c r="F469" s="30"/>
    </row>
    <row r="470" spans="2:10" s="24" customFormat="1" ht="15" x14ac:dyDescent="0.2">
      <c r="B470" s="30"/>
      <c r="C470" s="30"/>
      <c r="D470" s="30"/>
      <c r="E470" s="30"/>
      <c r="F470" s="30"/>
      <c r="J470" s="60"/>
    </row>
    <row r="471" spans="2:10" s="24" customFormat="1" ht="15" x14ac:dyDescent="0.2">
      <c r="B471" s="30"/>
      <c r="C471" s="30"/>
      <c r="D471" s="30"/>
      <c r="E471" s="30"/>
      <c r="F471" s="30"/>
      <c r="J471" s="60"/>
    </row>
    <row r="472" spans="2:10" s="24" customFormat="1" ht="15" x14ac:dyDescent="0.2">
      <c r="B472" s="30"/>
      <c r="C472" s="30"/>
      <c r="D472" s="30"/>
      <c r="E472" s="30"/>
      <c r="F472" s="30"/>
      <c r="J472" s="60"/>
    </row>
    <row r="473" spans="2:10" x14ac:dyDescent="0.2">
      <c r="B473" s="30"/>
      <c r="C473" s="30"/>
      <c r="D473" s="30"/>
      <c r="E473" s="30"/>
      <c r="F473" s="30"/>
    </row>
    <row r="474" spans="2:10" x14ac:dyDescent="0.2">
      <c r="B474" s="30"/>
      <c r="C474" s="30"/>
      <c r="D474" s="30"/>
      <c r="E474" s="30"/>
      <c r="F474" s="30"/>
    </row>
    <row r="475" spans="2:10" s="27" customFormat="1" ht="11.25" x14ac:dyDescent="0.2">
      <c r="J475" s="59"/>
    </row>
    <row r="476" spans="2:10" x14ac:dyDescent="0.2">
      <c r="B476" s="30"/>
      <c r="C476" s="30"/>
      <c r="D476" s="30"/>
      <c r="E476" s="30"/>
      <c r="F476" s="30"/>
    </row>
    <row r="477" spans="2:10" x14ac:dyDescent="0.2">
      <c r="B477" s="30"/>
      <c r="C477" s="30"/>
      <c r="D477" s="30"/>
      <c r="E477" s="30"/>
      <c r="F477" s="30"/>
    </row>
    <row r="478" spans="2:10" x14ac:dyDescent="0.2">
      <c r="B478" s="30"/>
      <c r="C478" s="30"/>
      <c r="D478" s="30"/>
      <c r="E478" s="30"/>
      <c r="F478" s="30"/>
    </row>
    <row r="479" spans="2:10" x14ac:dyDescent="0.2">
      <c r="B479" s="30"/>
      <c r="C479" s="30"/>
      <c r="D479" s="30"/>
      <c r="E479" s="30"/>
      <c r="F479" s="30"/>
    </row>
    <row r="480" spans="2:10" x14ac:dyDescent="0.2">
      <c r="B480" s="30"/>
      <c r="C480" s="30"/>
      <c r="D480" s="30"/>
      <c r="E480" s="30"/>
      <c r="F480" s="30"/>
    </row>
    <row r="481" spans="2:6" x14ac:dyDescent="0.2">
      <c r="B481" s="30"/>
      <c r="C481" s="30"/>
      <c r="D481" s="30"/>
      <c r="E481" s="30"/>
      <c r="F481" s="30"/>
    </row>
    <row r="482" spans="2:6" x14ac:dyDescent="0.2">
      <c r="B482" s="30"/>
      <c r="C482" s="30"/>
      <c r="D482" s="30"/>
      <c r="E482" s="30"/>
      <c r="F482" s="30"/>
    </row>
    <row r="483" spans="2:6" x14ac:dyDescent="0.2">
      <c r="B483" s="30"/>
      <c r="C483" s="30"/>
      <c r="D483" s="30"/>
      <c r="E483" s="30"/>
      <c r="F483" s="30"/>
    </row>
    <row r="484" spans="2:6" x14ac:dyDescent="0.2">
      <c r="B484" s="30"/>
      <c r="C484" s="30"/>
      <c r="D484" s="30"/>
      <c r="E484" s="30"/>
      <c r="F484" s="30"/>
    </row>
    <row r="485" spans="2:6" x14ac:dyDescent="0.2">
      <c r="B485" s="30"/>
      <c r="C485" s="30"/>
      <c r="D485" s="30"/>
      <c r="E485" s="30"/>
      <c r="F485" s="30"/>
    </row>
    <row r="486" spans="2:6" x14ac:dyDescent="0.2">
      <c r="B486" s="30"/>
      <c r="C486" s="30"/>
      <c r="D486" s="30"/>
      <c r="E486" s="30"/>
      <c r="F486" s="30"/>
    </row>
    <row r="487" spans="2:6" x14ac:dyDescent="0.2">
      <c r="B487" s="30"/>
      <c r="C487" s="30"/>
      <c r="D487" s="30"/>
      <c r="E487" s="30"/>
      <c r="F487" s="30"/>
    </row>
    <row r="488" spans="2:6" x14ac:dyDescent="0.2">
      <c r="B488" s="30"/>
      <c r="C488" s="30"/>
      <c r="D488" s="30"/>
      <c r="E488" s="30"/>
      <c r="F488" s="30"/>
    </row>
    <row r="489" spans="2:6" x14ac:dyDescent="0.2">
      <c r="B489" s="30"/>
      <c r="C489" s="30"/>
      <c r="D489" s="30"/>
      <c r="E489" s="30"/>
      <c r="F489" s="30"/>
    </row>
    <row r="490" spans="2:6" x14ac:dyDescent="0.2">
      <c r="B490" s="30"/>
      <c r="C490" s="30"/>
      <c r="D490" s="30"/>
      <c r="E490" s="30"/>
      <c r="F490" s="30"/>
    </row>
    <row r="491" spans="2:6" x14ac:dyDescent="0.2">
      <c r="B491" s="30"/>
      <c r="C491" s="30"/>
      <c r="D491" s="30"/>
      <c r="E491" s="30"/>
      <c r="F491" s="30"/>
    </row>
    <row r="492" spans="2:6" x14ac:dyDescent="0.2">
      <c r="B492" s="30"/>
      <c r="C492" s="30"/>
      <c r="D492" s="30"/>
      <c r="E492" s="30"/>
      <c r="F492" s="30"/>
    </row>
    <row r="493" spans="2:6" x14ac:dyDescent="0.2">
      <c r="B493" s="30"/>
      <c r="C493" s="30"/>
      <c r="D493" s="30"/>
      <c r="E493" s="30"/>
      <c r="F493" s="30"/>
    </row>
    <row r="494" spans="2:6" x14ac:dyDescent="0.2">
      <c r="B494" s="30"/>
      <c r="C494" s="30"/>
      <c r="D494" s="30"/>
      <c r="E494" s="30"/>
      <c r="F494" s="30"/>
    </row>
    <row r="495" spans="2:6" x14ac:dyDescent="0.2">
      <c r="B495" s="30"/>
      <c r="C495" s="30"/>
      <c r="D495" s="30"/>
      <c r="E495" s="30"/>
      <c r="F495" s="30"/>
    </row>
    <row r="496" spans="2:6" x14ac:dyDescent="0.2">
      <c r="B496" s="30"/>
      <c r="C496" s="30"/>
      <c r="D496" s="30"/>
      <c r="E496" s="30"/>
      <c r="F496" s="30"/>
    </row>
    <row r="497" spans="2:6" x14ac:dyDescent="0.2">
      <c r="B497" s="30"/>
      <c r="C497" s="30"/>
      <c r="D497" s="30"/>
      <c r="E497" s="30"/>
      <c r="F497" s="30"/>
    </row>
    <row r="498" spans="2:6" x14ac:dyDescent="0.2">
      <c r="B498" s="30"/>
      <c r="C498" s="30"/>
      <c r="D498" s="30"/>
      <c r="E498" s="30"/>
      <c r="F498" s="30"/>
    </row>
    <row r="499" spans="2:6" x14ac:dyDescent="0.2">
      <c r="B499" s="30"/>
      <c r="C499" s="30"/>
      <c r="D499" s="30"/>
      <c r="E499" s="30"/>
      <c r="F499" s="30"/>
    </row>
    <row r="500" spans="2:6" x14ac:dyDescent="0.2">
      <c r="B500" s="30"/>
      <c r="C500" s="30"/>
      <c r="D500" s="30"/>
      <c r="E500" s="30"/>
      <c r="F500" s="30"/>
    </row>
    <row r="501" spans="2:6" x14ac:dyDescent="0.2">
      <c r="B501" s="30"/>
      <c r="C501" s="30"/>
      <c r="D501" s="30"/>
      <c r="E501" s="30"/>
      <c r="F501" s="30"/>
    </row>
    <row r="502" spans="2:6" x14ac:dyDescent="0.2">
      <c r="B502" s="30"/>
      <c r="C502" s="30"/>
      <c r="D502" s="30"/>
      <c r="E502" s="30"/>
      <c r="F502" s="30"/>
    </row>
    <row r="503" spans="2:6" x14ac:dyDescent="0.2">
      <c r="B503" s="30"/>
      <c r="C503" s="30"/>
      <c r="D503" s="30"/>
      <c r="E503" s="30"/>
      <c r="F503" s="30"/>
    </row>
    <row r="504" spans="2:6" x14ac:dyDescent="0.2">
      <c r="B504" s="30"/>
      <c r="C504" s="30"/>
      <c r="D504" s="30"/>
      <c r="E504" s="30"/>
      <c r="F504" s="30"/>
    </row>
    <row r="505" spans="2:6" x14ac:dyDescent="0.2">
      <c r="B505" s="30"/>
      <c r="C505" s="30"/>
      <c r="D505" s="30"/>
      <c r="E505" s="30"/>
      <c r="F505" s="30"/>
    </row>
    <row r="506" spans="2:6" x14ac:dyDescent="0.2">
      <c r="B506" s="30"/>
      <c r="C506" s="30"/>
      <c r="D506" s="30"/>
      <c r="E506" s="30"/>
      <c r="F506" s="30"/>
    </row>
    <row r="507" spans="2:6" x14ac:dyDescent="0.2">
      <c r="B507" s="30"/>
      <c r="C507" s="30"/>
      <c r="D507" s="30"/>
      <c r="E507" s="30"/>
      <c r="F507" s="30"/>
    </row>
    <row r="508" spans="2:6" x14ac:dyDescent="0.2">
      <c r="B508" s="30"/>
      <c r="C508" s="30"/>
      <c r="D508" s="30"/>
      <c r="E508" s="30"/>
      <c r="F508" s="30"/>
    </row>
    <row r="509" spans="2:6" x14ac:dyDescent="0.2">
      <c r="B509" s="30"/>
      <c r="C509" s="30"/>
      <c r="D509" s="30"/>
      <c r="E509" s="30"/>
      <c r="F509" s="30"/>
    </row>
    <row r="510" spans="2:6" x14ac:dyDescent="0.2">
      <c r="B510" s="30"/>
      <c r="C510" s="30"/>
      <c r="D510" s="30"/>
      <c r="E510" s="30"/>
      <c r="F510" s="30"/>
    </row>
    <row r="511" spans="2:6" x14ac:dyDescent="0.2">
      <c r="B511" s="30"/>
      <c r="C511" s="30"/>
      <c r="D511" s="30"/>
      <c r="E511" s="30"/>
      <c r="F511" s="30"/>
    </row>
    <row r="512" spans="2:6" x14ac:dyDescent="0.2">
      <c r="B512" s="30"/>
      <c r="C512" s="30"/>
      <c r="D512" s="30"/>
      <c r="E512" s="30"/>
      <c r="F512" s="30"/>
    </row>
    <row r="513" spans="2:10" x14ac:dyDescent="0.2">
      <c r="B513" s="30"/>
      <c r="C513" s="30"/>
      <c r="D513" s="30"/>
      <c r="E513" s="30"/>
      <c r="F513" s="30"/>
    </row>
    <row r="514" spans="2:10" x14ac:dyDescent="0.2">
      <c r="B514" s="30"/>
      <c r="C514" s="30"/>
      <c r="D514" s="30"/>
      <c r="E514" s="30"/>
      <c r="F514" s="30"/>
    </row>
    <row r="515" spans="2:10" x14ac:dyDescent="0.2">
      <c r="B515" s="30"/>
      <c r="C515" s="30"/>
      <c r="D515" s="30"/>
      <c r="E515" s="30"/>
      <c r="F515" s="30"/>
    </row>
    <row r="522" spans="2:10" s="24" customFormat="1" ht="15" x14ac:dyDescent="0.2">
      <c r="J522" s="60"/>
    </row>
    <row r="523" spans="2:10" s="24" customFormat="1" ht="15" x14ac:dyDescent="0.2">
      <c r="J523" s="60"/>
    </row>
    <row r="524" spans="2:10" s="24" customFormat="1" ht="15" x14ac:dyDescent="0.2">
      <c r="J524" s="60"/>
    </row>
    <row r="527" spans="2:10" s="27" customFormat="1" ht="11.25" x14ac:dyDescent="0.2">
      <c r="J527" s="59"/>
    </row>
    <row r="530" spans="2:6" x14ac:dyDescent="0.2">
      <c r="B530" s="30"/>
      <c r="C530" s="30"/>
      <c r="D530" s="30"/>
      <c r="E530" s="30"/>
      <c r="F530" s="30"/>
    </row>
    <row r="531" spans="2:6" x14ac:dyDescent="0.2">
      <c r="B531" s="30"/>
      <c r="C531" s="30"/>
      <c r="D531" s="30"/>
      <c r="E531" s="30"/>
      <c r="F531" s="30"/>
    </row>
    <row r="532" spans="2:6" x14ac:dyDescent="0.2">
      <c r="B532" s="30"/>
      <c r="C532" s="30"/>
      <c r="D532" s="30"/>
      <c r="E532" s="30"/>
      <c r="F532" s="30"/>
    </row>
    <row r="533" spans="2:6" x14ac:dyDescent="0.2">
      <c r="B533" s="30"/>
      <c r="C533" s="30"/>
      <c r="D533" s="30"/>
      <c r="E533" s="30"/>
      <c r="F533" s="30"/>
    </row>
    <row r="534" spans="2:6" x14ac:dyDescent="0.2">
      <c r="B534" s="30"/>
      <c r="C534" s="30"/>
      <c r="D534" s="30"/>
      <c r="E534" s="30"/>
      <c r="F534" s="30"/>
    </row>
    <row r="535" spans="2:6" x14ac:dyDescent="0.2">
      <c r="B535" s="30"/>
      <c r="C535" s="30"/>
      <c r="D535" s="30"/>
      <c r="E535" s="30"/>
      <c r="F535" s="30"/>
    </row>
    <row r="536" spans="2:6" x14ac:dyDescent="0.2">
      <c r="B536" s="30"/>
      <c r="C536" s="30"/>
      <c r="D536" s="30"/>
      <c r="E536" s="30"/>
      <c r="F536" s="30"/>
    </row>
    <row r="537" spans="2:6" x14ac:dyDescent="0.2">
      <c r="B537" s="30"/>
      <c r="C537" s="30"/>
      <c r="D537" s="30"/>
      <c r="E537" s="30"/>
      <c r="F537" s="30"/>
    </row>
    <row r="538" spans="2:6" x14ac:dyDescent="0.2">
      <c r="B538" s="30"/>
      <c r="C538" s="30"/>
      <c r="D538" s="30"/>
      <c r="E538" s="30"/>
      <c r="F538" s="30"/>
    </row>
    <row r="539" spans="2:6" x14ac:dyDescent="0.2">
      <c r="B539" s="30"/>
      <c r="C539" s="30"/>
      <c r="D539" s="30"/>
      <c r="E539" s="30"/>
      <c r="F539" s="30"/>
    </row>
    <row r="540" spans="2:6" x14ac:dyDescent="0.2">
      <c r="B540" s="30"/>
      <c r="C540" s="30"/>
      <c r="D540" s="30"/>
      <c r="E540" s="30"/>
      <c r="F540" s="30"/>
    </row>
    <row r="541" spans="2:6" x14ac:dyDescent="0.2">
      <c r="B541" s="30"/>
      <c r="C541" s="30"/>
      <c r="D541" s="30"/>
      <c r="E541" s="30"/>
      <c r="F541" s="30"/>
    </row>
    <row r="542" spans="2:6" x14ac:dyDescent="0.2">
      <c r="B542" s="30"/>
      <c r="C542" s="30"/>
      <c r="D542" s="30"/>
      <c r="E542" s="30"/>
      <c r="F542" s="30"/>
    </row>
    <row r="543" spans="2:6" x14ac:dyDescent="0.2">
      <c r="B543" s="30"/>
      <c r="C543" s="30"/>
      <c r="D543" s="30"/>
      <c r="E543" s="30"/>
      <c r="F543" s="30"/>
    </row>
    <row r="544" spans="2:6" x14ac:dyDescent="0.2">
      <c r="B544" s="30"/>
      <c r="C544" s="30"/>
      <c r="D544" s="30"/>
      <c r="E544" s="30"/>
      <c r="F544" s="30"/>
    </row>
    <row r="545" spans="2:6" x14ac:dyDescent="0.2">
      <c r="B545" s="30"/>
      <c r="C545" s="30"/>
      <c r="D545" s="30"/>
      <c r="E545" s="30"/>
      <c r="F545" s="30"/>
    </row>
    <row r="546" spans="2:6" x14ac:dyDescent="0.2">
      <c r="B546" s="30"/>
      <c r="C546" s="30"/>
      <c r="D546" s="30"/>
      <c r="E546" s="30"/>
      <c r="F546" s="30"/>
    </row>
    <row r="547" spans="2:6" x14ac:dyDescent="0.2">
      <c r="B547" s="30"/>
      <c r="C547" s="30"/>
      <c r="D547" s="30"/>
      <c r="E547" s="30"/>
      <c r="F547" s="30"/>
    </row>
    <row r="548" spans="2:6" x14ac:dyDescent="0.2">
      <c r="B548" s="30"/>
      <c r="C548" s="30"/>
      <c r="D548" s="30"/>
      <c r="E548" s="30"/>
      <c r="F548" s="30"/>
    </row>
    <row r="549" spans="2:6" x14ac:dyDescent="0.2">
      <c r="B549" s="30"/>
      <c r="C549" s="30"/>
      <c r="D549" s="30"/>
      <c r="E549" s="30"/>
      <c r="F549" s="30"/>
    </row>
    <row r="550" spans="2:6" x14ac:dyDescent="0.2">
      <c r="B550" s="30"/>
      <c r="C550" s="30"/>
      <c r="D550" s="30"/>
      <c r="E550" s="30"/>
      <c r="F550" s="30"/>
    </row>
    <row r="551" spans="2:6" x14ac:dyDescent="0.2">
      <c r="B551" s="30"/>
      <c r="C551" s="30"/>
      <c r="D551" s="30"/>
      <c r="E551" s="30"/>
      <c r="F551" s="30"/>
    </row>
    <row r="552" spans="2:6" x14ac:dyDescent="0.2">
      <c r="B552" s="30"/>
      <c r="C552" s="30"/>
      <c r="D552" s="30"/>
      <c r="E552" s="30"/>
      <c r="F552" s="30"/>
    </row>
    <row r="553" spans="2:6" x14ac:dyDescent="0.2">
      <c r="B553" s="30"/>
      <c r="C553" s="30"/>
      <c r="D553" s="30"/>
      <c r="E553" s="30"/>
      <c r="F553" s="30"/>
    </row>
    <row r="554" spans="2:6" x14ac:dyDescent="0.2">
      <c r="B554" s="30"/>
      <c r="C554" s="30"/>
      <c r="D554" s="30"/>
      <c r="E554" s="30"/>
      <c r="F554" s="30"/>
    </row>
    <row r="555" spans="2:6" x14ac:dyDescent="0.2">
      <c r="B555" s="30"/>
      <c r="C555" s="30"/>
      <c r="D555" s="30"/>
      <c r="E555" s="30"/>
      <c r="F555" s="30"/>
    </row>
    <row r="556" spans="2:6" x14ac:dyDescent="0.2">
      <c r="B556" s="30"/>
      <c r="C556" s="30"/>
      <c r="D556" s="30"/>
      <c r="E556" s="30"/>
      <c r="F556" s="30"/>
    </row>
    <row r="557" spans="2:6" x14ac:dyDescent="0.2">
      <c r="B557" s="30"/>
      <c r="C557" s="30"/>
      <c r="D557" s="30"/>
      <c r="E557" s="30"/>
      <c r="F557" s="30"/>
    </row>
    <row r="558" spans="2:6" x14ac:dyDescent="0.2">
      <c r="B558" s="30"/>
      <c r="C558" s="30"/>
      <c r="D558" s="30"/>
      <c r="E558" s="30"/>
      <c r="F558" s="30"/>
    </row>
    <row r="559" spans="2:6" x14ac:dyDescent="0.2">
      <c r="B559" s="30"/>
      <c r="C559" s="30"/>
      <c r="D559" s="30"/>
      <c r="E559" s="30"/>
      <c r="F559" s="30"/>
    </row>
    <row r="560" spans="2:6" x14ac:dyDescent="0.2">
      <c r="B560" s="30"/>
      <c r="C560" s="30"/>
      <c r="D560" s="30"/>
      <c r="E560" s="30"/>
      <c r="F560" s="30"/>
    </row>
    <row r="561" spans="2:10" x14ac:dyDescent="0.2">
      <c r="B561" s="30"/>
      <c r="C561" s="30"/>
      <c r="D561" s="30"/>
      <c r="E561" s="30"/>
      <c r="F561" s="30"/>
    </row>
    <row r="562" spans="2:10" x14ac:dyDescent="0.2">
      <c r="B562" s="30"/>
      <c r="C562" s="30"/>
      <c r="D562" s="30"/>
      <c r="E562" s="30"/>
      <c r="F562" s="30"/>
    </row>
    <row r="563" spans="2:10" x14ac:dyDescent="0.2">
      <c r="B563" s="30"/>
      <c r="C563" s="30"/>
      <c r="D563" s="30"/>
      <c r="E563" s="30"/>
      <c r="F563" s="30"/>
    </row>
    <row r="564" spans="2:10" x14ac:dyDescent="0.2">
      <c r="B564" s="30"/>
      <c r="C564" s="30"/>
      <c r="D564" s="30"/>
      <c r="E564" s="30"/>
      <c r="F564" s="30"/>
    </row>
    <row r="565" spans="2:10" x14ac:dyDescent="0.2">
      <c r="B565" s="30"/>
      <c r="C565" s="30"/>
      <c r="D565" s="30"/>
      <c r="E565" s="30"/>
      <c r="F565" s="30"/>
    </row>
    <row r="566" spans="2:10" x14ac:dyDescent="0.2">
      <c r="B566" s="30"/>
      <c r="C566" s="30"/>
      <c r="D566" s="30"/>
      <c r="E566" s="30"/>
      <c r="F566" s="30"/>
    </row>
    <row r="567" spans="2:10" x14ac:dyDescent="0.2">
      <c r="B567" s="30"/>
      <c r="C567" s="30"/>
      <c r="D567" s="30"/>
      <c r="E567" s="30"/>
      <c r="F567" s="30"/>
    </row>
    <row r="568" spans="2:10" x14ac:dyDescent="0.2">
      <c r="B568" s="30"/>
      <c r="C568" s="30"/>
      <c r="D568" s="30"/>
      <c r="E568" s="30"/>
      <c r="F568" s="30"/>
    </row>
    <row r="569" spans="2:10" x14ac:dyDescent="0.2">
      <c r="B569" s="30"/>
      <c r="C569" s="30"/>
      <c r="D569" s="30"/>
      <c r="E569" s="30"/>
      <c r="F569" s="30"/>
    </row>
    <row r="570" spans="2:10" x14ac:dyDescent="0.2">
      <c r="B570" s="30"/>
      <c r="C570" s="30"/>
      <c r="D570" s="30"/>
      <c r="E570" s="30"/>
      <c r="F570" s="30"/>
    </row>
    <row r="571" spans="2:10" x14ac:dyDescent="0.2">
      <c r="B571" s="30"/>
      <c r="C571" s="30"/>
      <c r="D571" s="30"/>
      <c r="E571" s="30"/>
      <c r="F571" s="30"/>
    </row>
    <row r="572" spans="2:10" x14ac:dyDescent="0.2">
      <c r="B572" s="30"/>
      <c r="C572" s="30"/>
      <c r="D572" s="30"/>
      <c r="E572" s="30"/>
      <c r="F572" s="30"/>
    </row>
    <row r="573" spans="2:10" x14ac:dyDescent="0.2">
      <c r="B573" s="30"/>
      <c r="C573" s="30"/>
      <c r="D573" s="30"/>
      <c r="E573" s="30"/>
      <c r="F573" s="30"/>
    </row>
    <row r="574" spans="2:10" s="24" customFormat="1" ht="15" x14ac:dyDescent="0.2">
      <c r="B574" s="30"/>
      <c r="C574" s="30"/>
      <c r="D574" s="30"/>
      <c r="E574" s="30"/>
      <c r="F574" s="30"/>
      <c r="J574" s="60"/>
    </row>
    <row r="575" spans="2:10" s="24" customFormat="1" ht="15" x14ac:dyDescent="0.2">
      <c r="B575" s="30"/>
      <c r="C575" s="30"/>
      <c r="D575" s="30"/>
      <c r="E575" s="30"/>
      <c r="F575" s="30"/>
      <c r="J575" s="60"/>
    </row>
    <row r="576" spans="2:10" s="24" customFormat="1" ht="15" x14ac:dyDescent="0.2">
      <c r="B576" s="30"/>
      <c r="C576" s="30"/>
      <c r="D576" s="30"/>
      <c r="E576" s="30"/>
      <c r="F576" s="30"/>
      <c r="J576" s="60"/>
    </row>
    <row r="577" spans="2:10" x14ac:dyDescent="0.2">
      <c r="B577" s="30"/>
      <c r="C577" s="30"/>
      <c r="D577" s="30"/>
      <c r="E577" s="30"/>
      <c r="F577" s="30"/>
    </row>
    <row r="578" spans="2:10" x14ac:dyDescent="0.2">
      <c r="B578" s="30"/>
      <c r="C578" s="30"/>
      <c r="D578" s="30"/>
      <c r="E578" s="30"/>
      <c r="F578" s="30"/>
    </row>
    <row r="579" spans="2:10" s="27" customFormat="1" ht="11.25" x14ac:dyDescent="0.2">
      <c r="J579" s="59"/>
    </row>
    <row r="580" spans="2:10" x14ac:dyDescent="0.2">
      <c r="B580" s="30"/>
      <c r="C580" s="30"/>
      <c r="D580" s="30"/>
      <c r="E580" s="30"/>
      <c r="F580" s="30"/>
    </row>
    <row r="581" spans="2:10" x14ac:dyDescent="0.2">
      <c r="B581" s="30"/>
      <c r="C581" s="30"/>
      <c r="D581" s="30"/>
      <c r="E581" s="30"/>
      <c r="F581" s="30"/>
    </row>
    <row r="582" spans="2:10" x14ac:dyDescent="0.2">
      <c r="B582" s="30"/>
      <c r="C582" s="30"/>
      <c r="D582" s="30"/>
      <c r="E582" s="30"/>
      <c r="F582" s="30"/>
    </row>
    <row r="583" spans="2:10" x14ac:dyDescent="0.2">
      <c r="B583" s="30"/>
      <c r="C583" s="30"/>
      <c r="D583" s="30"/>
      <c r="E583" s="30"/>
      <c r="F583" s="30"/>
    </row>
    <row r="584" spans="2:10" x14ac:dyDescent="0.2">
      <c r="B584" s="30"/>
      <c r="C584" s="30"/>
      <c r="D584" s="30"/>
      <c r="E584" s="30"/>
      <c r="F584" s="30"/>
    </row>
    <row r="585" spans="2:10" x14ac:dyDescent="0.2">
      <c r="B585" s="30"/>
      <c r="C585" s="30"/>
      <c r="D585" s="30"/>
      <c r="E585" s="30"/>
      <c r="F585" s="30"/>
    </row>
    <row r="586" spans="2:10" x14ac:dyDescent="0.2">
      <c r="B586" s="30"/>
      <c r="C586" s="30"/>
      <c r="D586" s="30"/>
      <c r="E586" s="30"/>
      <c r="F586" s="30"/>
    </row>
    <row r="587" spans="2:10" x14ac:dyDescent="0.2">
      <c r="B587" s="30"/>
      <c r="C587" s="30"/>
      <c r="D587" s="30"/>
      <c r="E587" s="30"/>
      <c r="F587" s="30"/>
    </row>
    <row r="588" spans="2:10" x14ac:dyDescent="0.2">
      <c r="B588" s="30"/>
      <c r="C588" s="30"/>
      <c r="D588" s="30"/>
      <c r="E588" s="30"/>
      <c r="F588" s="30"/>
    </row>
    <row r="589" spans="2:10" x14ac:dyDescent="0.2">
      <c r="B589" s="30"/>
      <c r="C589" s="30"/>
      <c r="D589" s="30"/>
      <c r="E589" s="30"/>
      <c r="F589" s="30"/>
    </row>
    <row r="590" spans="2:10" x14ac:dyDescent="0.2">
      <c r="B590" s="30"/>
      <c r="C590" s="30"/>
      <c r="D590" s="30"/>
      <c r="E590" s="30"/>
      <c r="F590" s="30"/>
    </row>
    <row r="591" spans="2:10" x14ac:dyDescent="0.2">
      <c r="B591" s="30"/>
      <c r="C591" s="30"/>
      <c r="D591" s="30"/>
      <c r="E591" s="30"/>
      <c r="F591" s="30"/>
    </row>
    <row r="592" spans="2:10" x14ac:dyDescent="0.2">
      <c r="B592" s="30"/>
      <c r="C592" s="30"/>
      <c r="D592" s="30"/>
      <c r="E592" s="30"/>
      <c r="F592" s="30"/>
    </row>
    <row r="593" spans="2:6" x14ac:dyDescent="0.2">
      <c r="B593" s="30"/>
      <c r="C593" s="30"/>
      <c r="D593" s="30"/>
      <c r="E593" s="30"/>
      <c r="F593" s="30"/>
    </row>
    <row r="594" spans="2:6" x14ac:dyDescent="0.2">
      <c r="B594" s="30"/>
      <c r="C594" s="30"/>
      <c r="D594" s="30"/>
      <c r="E594" s="30"/>
      <c r="F594" s="30"/>
    </row>
    <row r="595" spans="2:6" x14ac:dyDescent="0.2">
      <c r="B595" s="30"/>
      <c r="C595" s="30"/>
      <c r="D595" s="30"/>
      <c r="E595" s="30"/>
      <c r="F595" s="30"/>
    </row>
    <row r="596" spans="2:6" x14ac:dyDescent="0.2">
      <c r="B596" s="30"/>
      <c r="C596" s="30"/>
      <c r="D596" s="30"/>
      <c r="E596" s="30"/>
      <c r="F596" s="30"/>
    </row>
    <row r="597" spans="2:6" x14ac:dyDescent="0.2">
      <c r="B597" s="30"/>
      <c r="C597" s="30"/>
      <c r="D597" s="30"/>
      <c r="E597" s="30"/>
      <c r="F597" s="30"/>
    </row>
    <row r="598" spans="2:6" x14ac:dyDescent="0.2">
      <c r="B598" s="30"/>
      <c r="C598" s="30"/>
      <c r="D598" s="30"/>
      <c r="E598" s="30"/>
      <c r="F598" s="30"/>
    </row>
    <row r="599" spans="2:6" x14ac:dyDescent="0.2">
      <c r="B599" s="30"/>
      <c r="C599" s="30"/>
      <c r="D599" s="30"/>
      <c r="E599" s="30"/>
      <c r="F599" s="30"/>
    </row>
    <row r="600" spans="2:6" x14ac:dyDescent="0.2">
      <c r="B600" s="30"/>
      <c r="C600" s="30"/>
      <c r="D600" s="30"/>
      <c r="E600" s="30"/>
      <c r="F600" s="30"/>
    </row>
    <row r="601" spans="2:6" x14ac:dyDescent="0.2">
      <c r="B601" s="30"/>
      <c r="C601" s="30"/>
      <c r="D601" s="30"/>
      <c r="E601" s="30"/>
      <c r="F601" s="30"/>
    </row>
    <row r="602" spans="2:6" x14ac:dyDescent="0.2">
      <c r="B602" s="30"/>
      <c r="C602" s="30"/>
      <c r="D602" s="30"/>
      <c r="E602" s="30"/>
      <c r="F602" s="30"/>
    </row>
    <row r="603" spans="2:6" x14ac:dyDescent="0.2">
      <c r="B603" s="30"/>
      <c r="C603" s="30"/>
      <c r="D603" s="30"/>
      <c r="E603" s="30"/>
      <c r="F603" s="30"/>
    </row>
    <row r="604" spans="2:6" x14ac:dyDescent="0.2">
      <c r="B604" s="30"/>
      <c r="C604" s="30"/>
      <c r="D604" s="30"/>
      <c r="E604" s="30"/>
      <c r="F604" s="30"/>
    </row>
    <row r="605" spans="2:6" x14ac:dyDescent="0.2">
      <c r="B605" s="30"/>
      <c r="C605" s="30"/>
      <c r="D605" s="30"/>
      <c r="E605" s="30"/>
      <c r="F605" s="30"/>
    </row>
    <row r="606" spans="2:6" x14ac:dyDescent="0.2">
      <c r="B606" s="30"/>
      <c r="C606" s="30"/>
      <c r="D606" s="30"/>
      <c r="E606" s="30"/>
      <c r="F606" s="30"/>
    </row>
    <row r="607" spans="2:6" x14ac:dyDescent="0.2">
      <c r="B607" s="30"/>
      <c r="C607" s="30"/>
      <c r="D607" s="30"/>
      <c r="E607" s="30"/>
      <c r="F607" s="30"/>
    </row>
    <row r="608" spans="2:6" x14ac:dyDescent="0.2">
      <c r="B608" s="30"/>
      <c r="C608" s="30"/>
      <c r="D608" s="30"/>
      <c r="E608" s="30"/>
      <c r="F608" s="30"/>
    </row>
    <row r="609" spans="2:6" x14ac:dyDescent="0.2">
      <c r="B609" s="30"/>
      <c r="C609" s="30"/>
      <c r="D609" s="30"/>
      <c r="E609" s="30"/>
      <c r="F609" s="30"/>
    </row>
    <row r="610" spans="2:6" x14ac:dyDescent="0.2">
      <c r="B610" s="30"/>
      <c r="C610" s="30"/>
      <c r="D610" s="30"/>
      <c r="E610" s="30"/>
      <c r="F610" s="30"/>
    </row>
    <row r="611" spans="2:6" x14ac:dyDescent="0.2">
      <c r="B611" s="30"/>
      <c r="C611" s="30"/>
      <c r="D611" s="30"/>
      <c r="E611" s="30"/>
      <c r="F611" s="30"/>
    </row>
    <row r="612" spans="2:6" x14ac:dyDescent="0.2">
      <c r="B612" s="30"/>
      <c r="C612" s="30"/>
      <c r="D612" s="30"/>
      <c r="E612" s="30"/>
      <c r="F612" s="30"/>
    </row>
    <row r="613" spans="2:6" x14ac:dyDescent="0.2">
      <c r="B613" s="30"/>
      <c r="C613" s="30"/>
      <c r="D613" s="30"/>
      <c r="E613" s="30"/>
      <c r="F613" s="30"/>
    </row>
    <row r="614" spans="2:6" x14ac:dyDescent="0.2">
      <c r="B614" s="30"/>
      <c r="C614" s="30"/>
      <c r="D614" s="30"/>
      <c r="E614" s="30"/>
      <c r="F614" s="30"/>
    </row>
    <row r="615" spans="2:6" x14ac:dyDescent="0.2">
      <c r="B615" s="30"/>
      <c r="C615" s="30"/>
      <c r="D615" s="30"/>
      <c r="E615" s="30"/>
      <c r="F615" s="30"/>
    </row>
    <row r="616" spans="2:6" x14ac:dyDescent="0.2">
      <c r="B616" s="30"/>
      <c r="C616" s="30"/>
      <c r="D616" s="30"/>
      <c r="E616" s="30"/>
      <c r="F616" s="30"/>
    </row>
    <row r="617" spans="2:6" x14ac:dyDescent="0.2">
      <c r="B617" s="30"/>
      <c r="C617" s="30"/>
      <c r="D617" s="30"/>
      <c r="E617" s="30"/>
      <c r="F617" s="30"/>
    </row>
    <row r="618" spans="2:6" x14ac:dyDescent="0.2">
      <c r="B618" s="30"/>
      <c r="C618" s="30"/>
      <c r="D618" s="30"/>
      <c r="E618" s="30"/>
      <c r="F618" s="30"/>
    </row>
    <row r="619" spans="2:6" x14ac:dyDescent="0.2">
      <c r="B619" s="30"/>
      <c r="C619" s="30"/>
      <c r="D619" s="30"/>
      <c r="E619" s="30"/>
      <c r="F619" s="30"/>
    </row>
    <row r="626" spans="2:10" s="24" customFormat="1" ht="15" x14ac:dyDescent="0.2">
      <c r="J626" s="60"/>
    </row>
    <row r="627" spans="2:10" s="24" customFormat="1" ht="15" x14ac:dyDescent="0.2">
      <c r="J627" s="60"/>
    </row>
    <row r="628" spans="2:10" s="24" customFormat="1" ht="15" x14ac:dyDescent="0.2">
      <c r="J628" s="60"/>
    </row>
    <row r="631" spans="2:10" s="27" customFormat="1" ht="11.25" x14ac:dyDescent="0.2">
      <c r="J631" s="59"/>
    </row>
    <row r="634" spans="2:10" x14ac:dyDescent="0.2">
      <c r="B634" s="30"/>
      <c r="C634" s="30"/>
      <c r="D634" s="30"/>
      <c r="E634" s="30"/>
      <c r="F634" s="30"/>
    </row>
    <row r="635" spans="2:10" x14ac:dyDescent="0.2">
      <c r="B635" s="30"/>
      <c r="C635" s="30"/>
      <c r="D635" s="30"/>
      <c r="E635" s="30"/>
      <c r="F635" s="30"/>
    </row>
    <row r="636" spans="2:10" x14ac:dyDescent="0.2">
      <c r="B636" s="30"/>
      <c r="C636" s="30"/>
      <c r="D636" s="30"/>
      <c r="E636" s="30"/>
      <c r="F636" s="30"/>
    </row>
    <row r="637" spans="2:10" x14ac:dyDescent="0.2">
      <c r="B637" s="30"/>
      <c r="C637" s="30"/>
      <c r="D637" s="30"/>
      <c r="E637" s="30"/>
      <c r="F637" s="30"/>
    </row>
    <row r="638" spans="2:10" x14ac:dyDescent="0.2">
      <c r="B638" s="30"/>
      <c r="C638" s="30"/>
      <c r="D638" s="30"/>
      <c r="E638" s="30"/>
      <c r="F638" s="30"/>
    </row>
    <row r="639" spans="2:10" x14ac:dyDescent="0.2">
      <c r="B639" s="30"/>
      <c r="C639" s="30"/>
      <c r="D639" s="30"/>
      <c r="E639" s="30"/>
      <c r="F639" s="30"/>
    </row>
    <row r="640" spans="2:10" x14ac:dyDescent="0.2">
      <c r="B640" s="30"/>
      <c r="C640" s="30"/>
      <c r="D640" s="30"/>
      <c r="E640" s="30"/>
      <c r="F640" s="30"/>
    </row>
    <row r="641" spans="2:6" x14ac:dyDescent="0.2">
      <c r="B641" s="30"/>
      <c r="C641" s="30"/>
      <c r="D641" s="30"/>
      <c r="E641" s="30"/>
      <c r="F641" s="30"/>
    </row>
    <row r="642" spans="2:6" x14ac:dyDescent="0.2">
      <c r="B642" s="30"/>
      <c r="C642" s="30"/>
      <c r="D642" s="30"/>
      <c r="E642" s="30"/>
      <c r="F642" s="30"/>
    </row>
    <row r="643" spans="2:6" x14ac:dyDescent="0.2">
      <c r="B643" s="30"/>
      <c r="C643" s="30"/>
      <c r="D643" s="30"/>
      <c r="E643" s="30"/>
      <c r="F643" s="30"/>
    </row>
    <row r="644" spans="2:6" x14ac:dyDescent="0.2">
      <c r="B644" s="30"/>
      <c r="C644" s="30"/>
      <c r="D644" s="30"/>
      <c r="E644" s="30"/>
      <c r="F644" s="30"/>
    </row>
    <row r="645" spans="2:6" x14ac:dyDescent="0.2">
      <c r="B645" s="30"/>
      <c r="C645" s="30"/>
      <c r="D645" s="30"/>
      <c r="E645" s="30"/>
      <c r="F645" s="30"/>
    </row>
    <row r="646" spans="2:6" x14ac:dyDescent="0.2">
      <c r="B646" s="30"/>
      <c r="C646" s="30"/>
      <c r="D646" s="30"/>
      <c r="E646" s="30"/>
      <c r="F646" s="30"/>
    </row>
    <row r="647" spans="2:6" x14ac:dyDescent="0.2">
      <c r="B647" s="30"/>
      <c r="C647" s="30"/>
      <c r="D647" s="30"/>
      <c r="E647" s="30"/>
      <c r="F647" s="30"/>
    </row>
    <row r="648" spans="2:6" x14ac:dyDescent="0.2">
      <c r="B648" s="30"/>
      <c r="C648" s="30"/>
      <c r="D648" s="30"/>
      <c r="E648" s="30"/>
      <c r="F648" s="30"/>
    </row>
    <row r="649" spans="2:6" x14ac:dyDescent="0.2">
      <c r="B649" s="30"/>
      <c r="C649" s="30"/>
      <c r="D649" s="30"/>
      <c r="E649" s="30"/>
      <c r="F649" s="30"/>
    </row>
    <row r="650" spans="2:6" x14ac:dyDescent="0.2">
      <c r="B650" s="30"/>
      <c r="C650" s="30"/>
      <c r="D650" s="30"/>
      <c r="E650" s="30"/>
      <c r="F650" s="30"/>
    </row>
    <row r="651" spans="2:6" x14ac:dyDescent="0.2">
      <c r="B651" s="30"/>
      <c r="C651" s="30"/>
      <c r="D651" s="30"/>
      <c r="E651" s="30"/>
      <c r="F651" s="30"/>
    </row>
    <row r="652" spans="2:6" x14ac:dyDescent="0.2">
      <c r="B652" s="30"/>
      <c r="C652" s="30"/>
      <c r="D652" s="30"/>
      <c r="E652" s="30"/>
      <c r="F652" s="30"/>
    </row>
    <row r="653" spans="2:6" x14ac:dyDescent="0.2">
      <c r="B653" s="30"/>
      <c r="C653" s="30"/>
      <c r="D653" s="30"/>
      <c r="E653" s="30"/>
      <c r="F653" s="30"/>
    </row>
    <row r="654" spans="2:6" x14ac:dyDescent="0.2">
      <c r="B654" s="30"/>
      <c r="C654" s="30"/>
      <c r="D654" s="30"/>
      <c r="E654" s="30"/>
      <c r="F654" s="30"/>
    </row>
    <row r="655" spans="2:6" x14ac:dyDescent="0.2">
      <c r="B655" s="30"/>
      <c r="C655" s="30"/>
      <c r="D655" s="30"/>
      <c r="E655" s="30"/>
      <c r="F655" s="30"/>
    </row>
    <row r="656" spans="2:6" x14ac:dyDescent="0.2">
      <c r="B656" s="30"/>
      <c r="C656" s="30"/>
      <c r="D656" s="30"/>
      <c r="E656" s="30"/>
      <c r="F656" s="30"/>
    </row>
    <row r="657" spans="2:6" x14ac:dyDescent="0.2">
      <c r="B657" s="30"/>
      <c r="C657" s="30"/>
      <c r="D657" s="30"/>
      <c r="E657" s="30"/>
      <c r="F657" s="30"/>
    </row>
    <row r="658" spans="2:6" x14ac:dyDescent="0.2">
      <c r="B658" s="30"/>
      <c r="C658" s="30"/>
      <c r="D658" s="30"/>
      <c r="E658" s="30"/>
      <c r="F658" s="30"/>
    </row>
    <row r="659" spans="2:6" x14ac:dyDescent="0.2">
      <c r="B659" s="30"/>
      <c r="C659" s="30"/>
      <c r="D659" s="30"/>
      <c r="E659" s="30"/>
      <c r="F659" s="30"/>
    </row>
    <row r="660" spans="2:6" x14ac:dyDescent="0.2">
      <c r="B660" s="30"/>
      <c r="C660" s="30"/>
      <c r="D660" s="30"/>
      <c r="E660" s="30"/>
      <c r="F660" s="30"/>
    </row>
    <row r="661" spans="2:6" x14ac:dyDescent="0.2">
      <c r="B661" s="30"/>
      <c r="C661" s="30"/>
      <c r="D661" s="30"/>
      <c r="E661" s="30"/>
      <c r="F661" s="30"/>
    </row>
    <row r="662" spans="2:6" x14ac:dyDescent="0.2">
      <c r="B662" s="30"/>
      <c r="C662" s="30"/>
      <c r="D662" s="30"/>
      <c r="E662" s="30"/>
      <c r="F662" s="30"/>
    </row>
    <row r="663" spans="2:6" x14ac:dyDescent="0.2">
      <c r="B663" s="30"/>
      <c r="C663" s="30"/>
      <c r="D663" s="30"/>
      <c r="E663" s="30"/>
      <c r="F663" s="30"/>
    </row>
    <row r="664" spans="2:6" x14ac:dyDescent="0.2">
      <c r="B664" s="30"/>
      <c r="C664" s="30"/>
      <c r="D664" s="30"/>
      <c r="E664" s="30"/>
      <c r="F664" s="30"/>
    </row>
    <row r="665" spans="2:6" x14ac:dyDescent="0.2">
      <c r="B665" s="30"/>
      <c r="C665" s="30"/>
      <c r="D665" s="30"/>
      <c r="E665" s="30"/>
      <c r="F665" s="30"/>
    </row>
    <row r="666" spans="2:6" x14ac:dyDescent="0.2">
      <c r="B666" s="30"/>
      <c r="C666" s="30"/>
      <c r="D666" s="30"/>
      <c r="E666" s="30"/>
      <c r="F666" s="30"/>
    </row>
    <row r="667" spans="2:6" x14ac:dyDescent="0.2">
      <c r="B667" s="30"/>
      <c r="C667" s="30"/>
      <c r="D667" s="30"/>
      <c r="E667" s="30"/>
      <c r="F667" s="30"/>
    </row>
    <row r="668" spans="2:6" x14ac:dyDescent="0.2">
      <c r="B668" s="30"/>
      <c r="C668" s="30"/>
      <c r="D668" s="30"/>
      <c r="E668" s="30"/>
      <c r="F668" s="30"/>
    </row>
    <row r="669" spans="2:6" x14ac:dyDescent="0.2">
      <c r="B669" s="30"/>
      <c r="C669" s="30"/>
      <c r="D669" s="30"/>
      <c r="E669" s="30"/>
      <c r="F669" s="30"/>
    </row>
    <row r="670" spans="2:6" x14ac:dyDescent="0.2">
      <c r="B670" s="30"/>
      <c r="C670" s="30"/>
      <c r="D670" s="30"/>
      <c r="E670" s="30"/>
      <c r="F670" s="30"/>
    </row>
    <row r="671" spans="2:6" x14ac:dyDescent="0.2">
      <c r="B671" s="30"/>
      <c r="C671" s="30"/>
      <c r="D671" s="30"/>
      <c r="E671" s="30"/>
      <c r="F671" s="30"/>
    </row>
    <row r="678" spans="2:10" s="24" customFormat="1" ht="15" x14ac:dyDescent="0.2">
      <c r="J678" s="60"/>
    </row>
    <row r="679" spans="2:10" s="24" customFormat="1" ht="15" x14ac:dyDescent="0.2">
      <c r="J679" s="60"/>
    </row>
    <row r="680" spans="2:10" s="24" customFormat="1" ht="15" x14ac:dyDescent="0.2">
      <c r="J680" s="60"/>
    </row>
    <row r="683" spans="2:10" s="27" customFormat="1" ht="11.25" x14ac:dyDescent="0.2">
      <c r="J683" s="59"/>
    </row>
    <row r="686" spans="2:10" x14ac:dyDescent="0.2">
      <c r="B686" s="30"/>
      <c r="C686" s="30"/>
      <c r="D686" s="30"/>
      <c r="E686" s="30"/>
      <c r="F686" s="30"/>
    </row>
    <row r="687" spans="2:10" x14ac:dyDescent="0.2">
      <c r="B687" s="30"/>
      <c r="C687" s="30"/>
      <c r="D687" s="30"/>
      <c r="E687" s="30"/>
      <c r="F687" s="30"/>
    </row>
    <row r="688" spans="2:10" x14ac:dyDescent="0.2">
      <c r="B688" s="30"/>
      <c r="C688" s="30"/>
      <c r="D688" s="30"/>
      <c r="E688" s="30"/>
      <c r="F688" s="30"/>
    </row>
    <row r="689" spans="2:6" x14ac:dyDescent="0.2">
      <c r="B689" s="30"/>
      <c r="C689" s="30"/>
      <c r="D689" s="30"/>
      <c r="E689" s="30"/>
      <c r="F689" s="30"/>
    </row>
    <row r="690" spans="2:6" x14ac:dyDescent="0.2">
      <c r="B690" s="30"/>
      <c r="C690" s="30"/>
      <c r="D690" s="30"/>
      <c r="E690" s="30"/>
      <c r="F690" s="30"/>
    </row>
    <row r="691" spans="2:6" x14ac:dyDescent="0.2">
      <c r="B691" s="30"/>
      <c r="C691" s="30"/>
      <c r="D691" s="30"/>
      <c r="E691" s="30"/>
      <c r="F691" s="30"/>
    </row>
    <row r="692" spans="2:6" x14ac:dyDescent="0.2">
      <c r="B692" s="30"/>
      <c r="C692" s="30"/>
      <c r="D692" s="30"/>
      <c r="E692" s="30"/>
      <c r="F692" s="30"/>
    </row>
    <row r="693" spans="2:6" x14ac:dyDescent="0.2">
      <c r="B693" s="30"/>
      <c r="C693" s="30"/>
      <c r="D693" s="30"/>
      <c r="E693" s="30"/>
      <c r="F693" s="30"/>
    </row>
    <row r="694" spans="2:6" x14ac:dyDescent="0.2">
      <c r="B694" s="30"/>
      <c r="C694" s="30"/>
      <c r="D694" s="30"/>
      <c r="E694" s="30"/>
      <c r="F694" s="30"/>
    </row>
    <row r="695" spans="2:6" x14ac:dyDescent="0.2">
      <c r="B695" s="30"/>
      <c r="C695" s="30"/>
      <c r="D695" s="30"/>
      <c r="E695" s="30"/>
      <c r="F695" s="30"/>
    </row>
    <row r="696" spans="2:6" x14ac:dyDescent="0.2">
      <c r="B696" s="30"/>
      <c r="C696" s="30"/>
      <c r="D696" s="30"/>
      <c r="E696" s="30"/>
      <c r="F696" s="30"/>
    </row>
    <row r="697" spans="2:6" x14ac:dyDescent="0.2">
      <c r="B697" s="30"/>
      <c r="C697" s="30"/>
      <c r="D697" s="30"/>
      <c r="E697" s="30"/>
      <c r="F697" s="30"/>
    </row>
    <row r="698" spans="2:6" x14ac:dyDescent="0.2">
      <c r="B698" s="30"/>
      <c r="C698" s="30"/>
      <c r="D698" s="30"/>
      <c r="E698" s="30"/>
      <c r="F698" s="30"/>
    </row>
    <row r="699" spans="2:6" x14ac:dyDescent="0.2">
      <c r="B699" s="30"/>
      <c r="C699" s="30"/>
      <c r="D699" s="30"/>
      <c r="E699" s="30"/>
      <c r="F699" s="30"/>
    </row>
    <row r="700" spans="2:6" x14ac:dyDescent="0.2">
      <c r="B700" s="30"/>
      <c r="C700" s="30"/>
      <c r="D700" s="30"/>
      <c r="E700" s="30"/>
      <c r="F700" s="30"/>
    </row>
    <row r="701" spans="2:6" x14ac:dyDescent="0.2">
      <c r="B701" s="30"/>
      <c r="C701" s="30"/>
      <c r="D701" s="30"/>
      <c r="E701" s="30"/>
      <c r="F701" s="30"/>
    </row>
    <row r="702" spans="2:6" x14ac:dyDescent="0.2">
      <c r="B702" s="30"/>
      <c r="C702" s="30"/>
      <c r="D702" s="30"/>
      <c r="E702" s="30"/>
      <c r="F702" s="30"/>
    </row>
    <row r="703" spans="2:6" x14ac:dyDescent="0.2">
      <c r="B703" s="30"/>
      <c r="C703" s="30"/>
      <c r="D703" s="30"/>
      <c r="E703" s="30"/>
      <c r="F703" s="30"/>
    </row>
    <row r="704" spans="2:6" x14ac:dyDescent="0.2">
      <c r="B704" s="30"/>
      <c r="C704" s="30"/>
      <c r="D704" s="30"/>
      <c r="E704" s="30"/>
      <c r="F704" s="30"/>
    </row>
    <row r="705" spans="2:6" x14ac:dyDescent="0.2">
      <c r="B705" s="30"/>
      <c r="C705" s="30"/>
      <c r="D705" s="30"/>
      <c r="E705" s="30"/>
      <c r="F705" s="30"/>
    </row>
    <row r="706" spans="2:6" x14ac:dyDescent="0.2">
      <c r="B706" s="30"/>
      <c r="C706" s="30"/>
      <c r="D706" s="30"/>
      <c r="E706" s="30"/>
      <c r="F706" s="30"/>
    </row>
    <row r="707" spans="2:6" x14ac:dyDescent="0.2">
      <c r="B707" s="30"/>
      <c r="C707" s="30"/>
      <c r="D707" s="30"/>
      <c r="E707" s="30"/>
      <c r="F707" s="30"/>
    </row>
    <row r="708" spans="2:6" x14ac:dyDescent="0.2">
      <c r="B708" s="30"/>
      <c r="C708" s="30"/>
      <c r="D708" s="30"/>
      <c r="E708" s="30"/>
      <c r="F708" s="30"/>
    </row>
    <row r="709" spans="2:6" x14ac:dyDescent="0.2">
      <c r="B709" s="30"/>
      <c r="C709" s="30"/>
      <c r="D709" s="30"/>
      <c r="E709" s="30"/>
      <c r="F709" s="30"/>
    </row>
    <row r="710" spans="2:6" x14ac:dyDescent="0.2">
      <c r="B710" s="30"/>
      <c r="C710" s="30"/>
      <c r="D710" s="30"/>
      <c r="E710" s="30"/>
      <c r="F710" s="30"/>
    </row>
    <row r="711" spans="2:6" x14ac:dyDescent="0.2">
      <c r="B711" s="30"/>
      <c r="C711" s="30"/>
      <c r="D711" s="30"/>
      <c r="E711" s="30"/>
      <c r="F711" s="30"/>
    </row>
    <row r="712" spans="2:6" x14ac:dyDescent="0.2">
      <c r="B712" s="30"/>
      <c r="C712" s="30"/>
      <c r="D712" s="30"/>
      <c r="E712" s="30"/>
      <c r="F712" s="30"/>
    </row>
    <row r="713" spans="2:6" x14ac:dyDescent="0.2">
      <c r="B713" s="30"/>
      <c r="C713" s="30"/>
      <c r="D713" s="30"/>
      <c r="E713" s="30"/>
      <c r="F713" s="30"/>
    </row>
    <row r="714" spans="2:6" x14ac:dyDescent="0.2">
      <c r="B714" s="30"/>
      <c r="C714" s="30"/>
      <c r="D714" s="30"/>
      <c r="E714" s="30"/>
      <c r="F714" s="30"/>
    </row>
    <row r="715" spans="2:6" x14ac:dyDescent="0.2">
      <c r="B715" s="30"/>
      <c r="C715" s="30"/>
      <c r="D715" s="30"/>
      <c r="E715" s="30"/>
      <c r="F715" s="30"/>
    </row>
    <row r="716" spans="2:6" x14ac:dyDescent="0.2">
      <c r="B716" s="30"/>
      <c r="C716" s="30"/>
      <c r="D716" s="30"/>
      <c r="E716" s="30"/>
      <c r="F716" s="30"/>
    </row>
    <row r="717" spans="2:6" x14ac:dyDescent="0.2">
      <c r="B717" s="30"/>
      <c r="C717" s="30"/>
      <c r="D717" s="30"/>
      <c r="E717" s="30"/>
      <c r="F717" s="30"/>
    </row>
    <row r="718" spans="2:6" x14ac:dyDescent="0.2">
      <c r="B718" s="30"/>
      <c r="C718" s="30"/>
      <c r="D718" s="30"/>
      <c r="E718" s="30"/>
      <c r="F718" s="30"/>
    </row>
    <row r="719" spans="2:6" x14ac:dyDescent="0.2">
      <c r="B719" s="30"/>
      <c r="C719" s="30"/>
      <c r="D719" s="30"/>
      <c r="E719" s="30"/>
      <c r="F719" s="30"/>
    </row>
    <row r="720" spans="2:6" x14ac:dyDescent="0.2">
      <c r="B720" s="30"/>
      <c r="C720" s="30"/>
      <c r="D720" s="30"/>
      <c r="E720" s="30"/>
      <c r="F720" s="30"/>
    </row>
    <row r="721" spans="2:10" x14ac:dyDescent="0.2">
      <c r="B721" s="30"/>
      <c r="C721" s="30"/>
      <c r="D721" s="30"/>
      <c r="E721" s="30"/>
      <c r="F721" s="30"/>
    </row>
    <row r="722" spans="2:10" x14ac:dyDescent="0.2">
      <c r="B722" s="30"/>
      <c r="C722" s="30"/>
      <c r="D722" s="30"/>
      <c r="E722" s="30"/>
      <c r="F722" s="30"/>
    </row>
    <row r="723" spans="2:10" x14ac:dyDescent="0.2">
      <c r="B723" s="30"/>
      <c r="C723" s="30"/>
      <c r="D723" s="30"/>
      <c r="E723" s="30"/>
      <c r="F723" s="30"/>
    </row>
    <row r="730" spans="2:10" s="24" customFormat="1" ht="15" x14ac:dyDescent="0.2">
      <c r="J730" s="60"/>
    </row>
    <row r="731" spans="2:10" s="24" customFormat="1" ht="15" x14ac:dyDescent="0.2">
      <c r="J731" s="60"/>
    </row>
    <row r="732" spans="2:10" s="24" customFormat="1" ht="15" x14ac:dyDescent="0.2">
      <c r="J732" s="60"/>
    </row>
    <row r="735" spans="2:10" s="27" customFormat="1" ht="11.25" x14ac:dyDescent="0.2">
      <c r="J735" s="59"/>
    </row>
    <row r="738" spans="2:6" x14ac:dyDescent="0.2">
      <c r="B738" s="30"/>
      <c r="C738" s="30"/>
      <c r="D738" s="30"/>
      <c r="E738" s="30"/>
      <c r="F738" s="30"/>
    </row>
    <row r="739" spans="2:6" x14ac:dyDescent="0.2">
      <c r="B739" s="30"/>
      <c r="C739" s="30"/>
      <c r="D739" s="30"/>
      <c r="E739" s="30"/>
      <c r="F739" s="30"/>
    </row>
    <row r="740" spans="2:6" x14ac:dyDescent="0.2">
      <c r="B740" s="30"/>
      <c r="C740" s="30"/>
      <c r="D740" s="30"/>
      <c r="E740" s="30"/>
      <c r="F740" s="30"/>
    </row>
    <row r="741" spans="2:6" x14ac:dyDescent="0.2">
      <c r="B741" s="30"/>
      <c r="C741" s="30"/>
      <c r="D741" s="30"/>
      <c r="E741" s="30"/>
      <c r="F741" s="30"/>
    </row>
    <row r="742" spans="2:6" x14ac:dyDescent="0.2">
      <c r="B742" s="30"/>
      <c r="C742" s="30"/>
      <c r="D742" s="30"/>
      <c r="E742" s="30"/>
      <c r="F742" s="30"/>
    </row>
    <row r="743" spans="2:6" x14ac:dyDescent="0.2">
      <c r="B743" s="30"/>
      <c r="C743" s="30"/>
      <c r="D743" s="30"/>
      <c r="E743" s="30"/>
      <c r="F743" s="30"/>
    </row>
    <row r="744" spans="2:6" x14ac:dyDescent="0.2">
      <c r="B744" s="30"/>
      <c r="C744" s="30"/>
      <c r="D744" s="30"/>
      <c r="E744" s="30"/>
      <c r="F744" s="30"/>
    </row>
    <row r="745" spans="2:6" x14ac:dyDescent="0.2">
      <c r="B745" s="30"/>
      <c r="C745" s="30"/>
      <c r="D745" s="30"/>
      <c r="E745" s="30"/>
      <c r="F745" s="30"/>
    </row>
    <row r="746" spans="2:6" x14ac:dyDescent="0.2">
      <c r="B746" s="30"/>
      <c r="C746" s="30"/>
      <c r="D746" s="30"/>
      <c r="E746" s="30"/>
      <c r="F746" s="30"/>
    </row>
    <row r="747" spans="2:6" x14ac:dyDescent="0.2">
      <c r="B747" s="30"/>
      <c r="C747" s="30"/>
      <c r="D747" s="30"/>
      <c r="E747" s="30"/>
      <c r="F747" s="30"/>
    </row>
    <row r="748" spans="2:6" x14ac:dyDescent="0.2">
      <c r="B748" s="30"/>
      <c r="C748" s="30"/>
      <c r="D748" s="30"/>
      <c r="E748" s="30"/>
      <c r="F748" s="30"/>
    </row>
    <row r="749" spans="2:6" x14ac:dyDescent="0.2">
      <c r="B749" s="30"/>
      <c r="C749" s="30"/>
      <c r="D749" s="30"/>
      <c r="E749" s="30"/>
      <c r="F749" s="30"/>
    </row>
    <row r="750" spans="2:6" x14ac:dyDescent="0.2">
      <c r="B750" s="30"/>
      <c r="C750" s="30"/>
      <c r="D750" s="30"/>
      <c r="E750" s="30"/>
      <c r="F750" s="30"/>
    </row>
    <row r="751" spans="2:6" x14ac:dyDescent="0.2">
      <c r="B751" s="30"/>
      <c r="C751" s="30"/>
      <c r="D751" s="30"/>
      <c r="E751" s="30"/>
      <c r="F751" s="30"/>
    </row>
    <row r="752" spans="2:6" x14ac:dyDescent="0.2">
      <c r="B752" s="30"/>
      <c r="C752" s="30"/>
      <c r="D752" s="30"/>
      <c r="E752" s="30"/>
      <c r="F752" s="30"/>
    </row>
    <row r="753" spans="2:6" x14ac:dyDescent="0.2">
      <c r="B753" s="30"/>
      <c r="C753" s="30"/>
      <c r="D753" s="30"/>
      <c r="E753" s="30"/>
      <c r="F753" s="30"/>
    </row>
    <row r="754" spans="2:6" x14ac:dyDescent="0.2">
      <c r="B754" s="30"/>
      <c r="C754" s="30"/>
      <c r="D754" s="30"/>
      <c r="E754" s="30"/>
      <c r="F754" s="30"/>
    </row>
    <row r="755" spans="2:6" x14ac:dyDescent="0.2">
      <c r="B755" s="30"/>
      <c r="C755" s="30"/>
      <c r="D755" s="30"/>
      <c r="E755" s="30"/>
      <c r="F755" s="30"/>
    </row>
    <row r="756" spans="2:6" x14ac:dyDescent="0.2">
      <c r="B756" s="30"/>
      <c r="C756" s="30"/>
      <c r="D756" s="30"/>
      <c r="E756" s="30"/>
      <c r="F756" s="30"/>
    </row>
    <row r="757" spans="2:6" x14ac:dyDescent="0.2">
      <c r="B757" s="30"/>
      <c r="C757" s="30"/>
      <c r="D757" s="30"/>
      <c r="E757" s="30"/>
      <c r="F757" s="30"/>
    </row>
    <row r="758" spans="2:6" x14ac:dyDescent="0.2">
      <c r="B758" s="30"/>
      <c r="C758" s="30"/>
      <c r="D758" s="30"/>
      <c r="E758" s="30"/>
      <c r="F758" s="30"/>
    </row>
    <row r="759" spans="2:6" x14ac:dyDescent="0.2">
      <c r="B759" s="30"/>
      <c r="C759" s="30"/>
      <c r="D759" s="30"/>
      <c r="E759" s="30"/>
      <c r="F759" s="30"/>
    </row>
    <row r="760" spans="2:6" x14ac:dyDescent="0.2">
      <c r="B760" s="30"/>
      <c r="C760" s="30"/>
      <c r="D760" s="30"/>
      <c r="E760" s="30"/>
      <c r="F760" s="30"/>
    </row>
    <row r="761" spans="2:6" x14ac:dyDescent="0.2">
      <c r="B761" s="30"/>
      <c r="C761" s="30"/>
      <c r="D761" s="30"/>
      <c r="E761" s="30"/>
      <c r="F761" s="30"/>
    </row>
    <row r="762" spans="2:6" x14ac:dyDescent="0.2">
      <c r="B762" s="30"/>
      <c r="C762" s="30"/>
      <c r="D762" s="30"/>
      <c r="E762" s="30"/>
      <c r="F762" s="30"/>
    </row>
    <row r="763" spans="2:6" x14ac:dyDescent="0.2">
      <c r="B763" s="30"/>
      <c r="C763" s="30"/>
      <c r="D763" s="30"/>
      <c r="E763" s="30"/>
      <c r="F763" s="30"/>
    </row>
    <row r="764" spans="2:6" x14ac:dyDescent="0.2">
      <c r="B764" s="30"/>
      <c r="C764" s="30"/>
      <c r="D764" s="30"/>
      <c r="E764" s="30"/>
      <c r="F764" s="30"/>
    </row>
    <row r="765" spans="2:6" x14ac:dyDescent="0.2">
      <c r="B765" s="30"/>
      <c r="C765" s="30"/>
      <c r="D765" s="30"/>
      <c r="E765" s="30"/>
      <c r="F765" s="30"/>
    </row>
    <row r="766" spans="2:6" x14ac:dyDescent="0.2">
      <c r="B766" s="30"/>
      <c r="C766" s="30"/>
      <c r="D766" s="30"/>
      <c r="E766" s="30"/>
      <c r="F766" s="30"/>
    </row>
    <row r="767" spans="2:6" x14ac:dyDescent="0.2">
      <c r="B767" s="30"/>
      <c r="C767" s="30"/>
      <c r="D767" s="30"/>
      <c r="E767" s="30"/>
      <c r="F767" s="30"/>
    </row>
    <row r="768" spans="2:6" x14ac:dyDescent="0.2">
      <c r="B768" s="30"/>
      <c r="C768" s="30"/>
      <c r="D768" s="30"/>
      <c r="E768" s="30"/>
      <c r="F768" s="30"/>
    </row>
    <row r="769" spans="2:6" x14ac:dyDescent="0.2">
      <c r="B769" s="30"/>
      <c r="C769" s="30"/>
      <c r="D769" s="30"/>
      <c r="E769" s="30"/>
      <c r="F769" s="30"/>
    </row>
    <row r="770" spans="2:6" x14ac:dyDescent="0.2">
      <c r="B770" s="30"/>
      <c r="C770" s="30"/>
      <c r="D770" s="30"/>
      <c r="E770" s="30"/>
      <c r="F770" s="30"/>
    </row>
    <row r="771" spans="2:6" x14ac:dyDescent="0.2">
      <c r="B771" s="30"/>
      <c r="C771" s="30"/>
      <c r="D771" s="30"/>
      <c r="E771" s="30"/>
      <c r="F771" s="30"/>
    </row>
    <row r="772" spans="2:6" x14ac:dyDescent="0.2">
      <c r="B772" s="30"/>
      <c r="C772" s="30"/>
      <c r="D772" s="30"/>
      <c r="E772" s="30"/>
      <c r="F772" s="30"/>
    </row>
    <row r="773" spans="2:6" x14ac:dyDescent="0.2">
      <c r="B773" s="30"/>
      <c r="C773" s="30"/>
      <c r="D773" s="30"/>
      <c r="E773" s="30"/>
      <c r="F773" s="30"/>
    </row>
    <row r="774" spans="2:6" x14ac:dyDescent="0.2">
      <c r="B774" s="30"/>
      <c r="C774" s="30"/>
      <c r="D774" s="30"/>
      <c r="E774" s="30"/>
      <c r="F774" s="30"/>
    </row>
    <row r="775" spans="2:6" x14ac:dyDescent="0.2">
      <c r="B775" s="30"/>
      <c r="C775" s="30"/>
      <c r="D775" s="30"/>
      <c r="E775" s="30"/>
      <c r="F775" s="30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4"/>
  <dimension ref="A1:K774"/>
  <sheetViews>
    <sheetView showGridLines="0" workbookViewId="0">
      <selection activeCell="T14" sqref="S12:T14"/>
    </sheetView>
  </sheetViews>
  <sheetFormatPr defaultColWidth="9.140625" defaultRowHeight="12.75" x14ac:dyDescent="0.2"/>
  <cols>
    <col min="1" max="1" width="17.140625" style="27" customWidth="1"/>
    <col min="2" max="9" width="9.7109375" customWidth="1"/>
    <col min="10" max="10" width="1.140625" customWidth="1"/>
    <col min="11" max="11" width="9.7109375" customWidth="1"/>
  </cols>
  <sheetData>
    <row r="1" spans="1:11" s="24" customFormat="1" ht="15.75" customHeight="1" x14ac:dyDescent="0.2"/>
    <row r="2" spans="1:11" s="24" customFormat="1" ht="15.75" customHeight="1" x14ac:dyDescent="0.25">
      <c r="A2" s="16"/>
    </row>
    <row r="3" spans="1:11" s="24" customFormat="1" ht="15.75" customHeight="1" x14ac:dyDescent="0.25">
      <c r="A3" s="180" t="s">
        <v>199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s="24" customFormat="1" ht="15.75" customHeight="1" x14ac:dyDescent="0.25">
      <c r="A4" s="16"/>
    </row>
    <row r="5" spans="1:11" ht="15.75" customHeight="1" x14ac:dyDescent="0.2"/>
    <row r="6" spans="1:11" s="27" customFormat="1" ht="15.75" customHeight="1" x14ac:dyDescent="0.2">
      <c r="B6" s="45" t="s">
        <v>79</v>
      </c>
      <c r="C6" s="45" t="s">
        <v>144</v>
      </c>
      <c r="D6" s="45" t="s">
        <v>145</v>
      </c>
      <c r="E6" s="45" t="s">
        <v>78</v>
      </c>
      <c r="F6" s="67" t="s">
        <v>146</v>
      </c>
      <c r="G6" s="45" t="s">
        <v>77</v>
      </c>
      <c r="H6" s="45" t="s">
        <v>147</v>
      </c>
      <c r="I6" s="45" t="s">
        <v>141</v>
      </c>
      <c r="J6" s="39"/>
      <c r="K6" s="45" t="s">
        <v>84</v>
      </c>
    </row>
    <row r="7" spans="1:11" s="27" customFormat="1" ht="15.75" customHeight="1" x14ac:dyDescent="0.2">
      <c r="B7" s="45" t="s">
        <v>143</v>
      </c>
      <c r="C7" s="45" t="s">
        <v>143</v>
      </c>
      <c r="D7" s="45" t="s">
        <v>143</v>
      </c>
      <c r="E7" s="45" t="s">
        <v>143</v>
      </c>
      <c r="F7" s="67"/>
      <c r="G7" s="45"/>
      <c r="H7" s="45" t="s">
        <v>86</v>
      </c>
      <c r="I7" s="45"/>
      <c r="J7" s="39"/>
      <c r="K7" s="45" t="s">
        <v>85</v>
      </c>
    </row>
    <row r="8" spans="1:11" s="27" customFormat="1" ht="15.75" hidden="1" customHeight="1" x14ac:dyDescent="0.2">
      <c r="B8" s="44"/>
      <c r="C8" s="29"/>
      <c r="D8" s="29"/>
      <c r="E8" s="29"/>
      <c r="F8" s="52"/>
      <c r="G8" s="29"/>
      <c r="H8" s="29"/>
      <c r="I8" s="29"/>
      <c r="J8"/>
      <c r="K8" s="29"/>
    </row>
    <row r="9" spans="1:11" ht="15.75" customHeight="1" x14ac:dyDescent="0.2">
      <c r="A9" s="79" t="s">
        <v>207</v>
      </c>
      <c r="B9" s="91">
        <f>IF(OR('Tabel A F'!B9&lt;5,'Tabel (A)A Br'!B9&lt;0.5),"-",IFERROR('Tabel (A)A Br'!B9/'Tabel A F'!B9*100,"-"))</f>
        <v>1.6923245878801947</v>
      </c>
      <c r="C9" s="91">
        <f>IF(OR('Tabel A F'!C9&lt;5,'Tabel (A)A Br'!C9&lt;0.5),"-",IFERROR('Tabel (A)A Br'!C9/'Tabel A F'!C9*100,"-"))</f>
        <v>1.497672081218274</v>
      </c>
      <c r="D9" s="91">
        <f>IF(OR('Tabel A F'!D9&lt;5,'Tabel (A)A Br'!D9&lt;0.5),"-",IFERROR('Tabel (A)A Br'!D9/'Tabel A F'!D9*100,"-"))</f>
        <v>1.8177764755127668</v>
      </c>
      <c r="E9" s="91">
        <f>IF(OR('Tabel A F'!E9&lt;5,'Tabel (A)A Br'!E9&lt;0.5),"-",IFERROR('Tabel (A)A Br'!E9/'Tabel A F'!E9*100,"-"))</f>
        <v>1.6541757938334098</v>
      </c>
      <c r="F9" s="91">
        <f>IF(OR('Tabel A F'!F9&lt;5,'Tabel (A)A Br'!F9&lt;0.5),"-",IFERROR('Tabel (A)A Br'!F9/'Tabel A F'!F9*100,"-"))</f>
        <v>3.0223684503901898</v>
      </c>
      <c r="G9" s="91">
        <f>IF(OR('Tabel A F'!G9&lt;5,'Tabel (A)A Br'!G9&lt;0.5),"-",IFERROR('Tabel (A)A Br'!G9/'Tabel A F'!G9*100,"-"))</f>
        <v>1.3067179591836735</v>
      </c>
      <c r="H9" s="91">
        <f>IF(OR('Tabel A F'!H9&lt;5,'Tabel (A)A Br'!H9&lt;0.5),"-",IFERROR('Tabel (A)A Br'!H9/'Tabel A F'!H9*100,"-"))</f>
        <v>1.6716965711851772</v>
      </c>
      <c r="I9" s="91">
        <f>IF(OR('Tabel A F'!I9&lt;5,'Tabel (A)A Br'!I9&lt;0.5),"-",IFERROR('Tabel (A)A Br'!I9/'Tabel A F'!I9*100,"-"))</f>
        <v>5.298111111111111</v>
      </c>
      <c r="J9" s="122"/>
      <c r="K9" s="91">
        <f>IF(OR('Tabel A F'!K9&lt;5,'Tabel (A)A Br'!K9&lt;0.5),"-",IFERROR('Tabel (A)A Br'!K9/'Tabel A F'!K9*100,"-"))</f>
        <v>1.7189850989196016</v>
      </c>
    </row>
    <row r="10" spans="1:11" ht="15.75" customHeight="1" x14ac:dyDescent="0.2">
      <c r="A10" s="88" t="s">
        <v>208</v>
      </c>
      <c r="B10" s="92">
        <f>IF(OR('Tabel A F'!B10&lt;5,'Tabel (A)A Br'!B10&lt;0.5),"-",IFERROR('Tabel (A)A Br'!B10/'Tabel A F'!B10*100,"-"))</f>
        <v>1.6003991853360489</v>
      </c>
      <c r="C10" s="92">
        <f>IF(OR('Tabel A F'!C10&lt;5,'Tabel (A)A Br'!C10&lt;0.5),"-",IFERROR('Tabel (A)A Br'!C10/'Tabel A F'!C10*100,"-"))</f>
        <v>1.1330436781609197</v>
      </c>
      <c r="D10" s="92">
        <f>IF(OR('Tabel A F'!D10&lt;5,'Tabel (A)A Br'!D10&lt;0.5),"-",IFERROR('Tabel (A)A Br'!D10/'Tabel A F'!D10*100,"-"))</f>
        <v>1.6593497671870721</v>
      </c>
      <c r="E10" s="92">
        <f>IF(OR('Tabel A F'!E10&lt;5,'Tabel (A)A Br'!E10&lt;0.5),"-",IFERROR('Tabel (A)A Br'!E10/'Tabel A F'!E10*100,"-"))</f>
        <v>1.0897429917550061</v>
      </c>
      <c r="F10" s="92">
        <f>IF(OR('Tabel A F'!F10&lt;5,'Tabel (A)A Br'!F10&lt;0.5),"-",IFERROR('Tabel (A)A Br'!F10/'Tabel A F'!F10*100,"-"))</f>
        <v>1.7903005303476722</v>
      </c>
      <c r="G10" s="92">
        <f>IF(OR('Tabel A F'!G10&lt;5,'Tabel (A)A Br'!G10&lt;0.5),"-",IFERROR('Tabel (A)A Br'!G10/'Tabel A F'!G10*100,"-"))</f>
        <v>1.613205237975321</v>
      </c>
      <c r="H10" s="92">
        <f>IF(OR('Tabel A F'!H10&lt;5,'Tabel (A)A Br'!H10&lt;0.5),"-",IFERROR('Tabel (A)A Br'!H10/'Tabel A F'!H10*100,"-"))</f>
        <v>1.6903243243243242</v>
      </c>
      <c r="I10" s="92">
        <f>IF(OR('Tabel A F'!I10&lt;5,'Tabel (A)A Br'!I10&lt;0.5),"-",IFERROR('Tabel (A)A Br'!I10/'Tabel A F'!I10*100,"-"))</f>
        <v>1.4120491803278687</v>
      </c>
      <c r="J10" s="122"/>
      <c r="K10" s="92">
        <f>IF(OR('Tabel A F'!K10&lt;5,'Tabel (A)A Br'!K10&lt;0.5),"-",IFERROR('Tabel (A)A Br'!K10/'Tabel A F'!K10*100,"-"))</f>
        <v>1.568662653020269</v>
      </c>
    </row>
    <row r="11" spans="1:11" ht="15.75" customHeight="1" x14ac:dyDescent="0.2">
      <c r="A11" s="83" t="s">
        <v>209</v>
      </c>
      <c r="B11" s="93">
        <f>IF(OR('Tabel A F'!B11&lt;5,'Tabel (A)A Br'!B11&lt;0.5),"-",IFERROR('Tabel (A)A Br'!B11/'Tabel A F'!B11*100,"-"))</f>
        <v>5.4256510538641685</v>
      </c>
      <c r="C11" s="93">
        <f>IF(OR('Tabel A F'!C11&lt;5,'Tabel (A)A Br'!C11&lt;0.5),"-",IFERROR('Tabel (A)A Br'!C11/'Tabel A F'!C11*100,"-"))</f>
        <v>3.5353466666666664</v>
      </c>
      <c r="D11" s="93">
        <f>IF(OR('Tabel A F'!D11&lt;5,'Tabel (A)A Br'!D11&lt;0.5),"-",IFERROR('Tabel (A)A Br'!D11/'Tabel A F'!D11*100,"-"))</f>
        <v>5.1802328611898023</v>
      </c>
      <c r="E11" s="93">
        <f>IF(OR('Tabel A F'!E11&lt;5,'Tabel (A)A Br'!E11&lt;0.5),"-",IFERROR('Tabel (A)A Br'!E11/'Tabel A F'!E11*100,"-"))</f>
        <v>3.0887624209575431</v>
      </c>
      <c r="F11" s="93">
        <f>IF(OR('Tabel A F'!F11&lt;5,'Tabel (A)A Br'!F11&lt;0.5),"-",IFERROR('Tabel (A)A Br'!F11/'Tabel A F'!F11*100,"-"))</f>
        <v>5.6513873517786566</v>
      </c>
      <c r="G11" s="93">
        <f>IF(OR('Tabel A F'!G11&lt;5,'Tabel (A)A Br'!G11&lt;0.5),"-",IFERROR('Tabel (A)A Br'!G11/'Tabel A F'!G11*100,"-"))</f>
        <v>2.4751960517358746</v>
      </c>
      <c r="H11" s="93">
        <f>IF(OR('Tabel A F'!H11&lt;5,'Tabel (A)A Br'!H11&lt;0.5),"-",IFERROR('Tabel (A)A Br'!H11/'Tabel A F'!H11*100,"-"))</f>
        <v>4.2164318163315153</v>
      </c>
      <c r="I11" s="93">
        <f>IF(OR('Tabel A F'!I11&lt;5,'Tabel (A)A Br'!I11&lt;0.5),"-",IFERROR('Tabel (A)A Br'!I11/'Tabel A F'!I11*100,"-"))</f>
        <v>5.0816315789473681</v>
      </c>
      <c r="J11" s="122"/>
      <c r="K11" s="93">
        <f>IF(OR('Tabel A F'!K11&lt;5,'Tabel (A)A Br'!K11&lt;0.5),"-",IFERROR('Tabel (A)A Br'!K11/'Tabel A F'!K11*100,"-"))</f>
        <v>4.3153567957919137</v>
      </c>
    </row>
    <row r="12" spans="1:11" ht="15.75" customHeight="1" x14ac:dyDescent="0.2">
      <c r="A12" s="79" t="s">
        <v>26</v>
      </c>
      <c r="B12" s="91">
        <f>IF(OR('Tabel A F'!B12&lt;5,'Tabel (A)A Br'!B12&lt;0.5),"-",IFERROR('Tabel (A)A Br'!B12/'Tabel A F'!B12*100,"-"))</f>
        <v>8.0706490840176883</v>
      </c>
      <c r="C12" s="91">
        <f>IF(OR('Tabel A F'!C12&lt;5,'Tabel (A)A Br'!C12&lt;0.5),"-",IFERROR('Tabel (A)A Br'!C12/'Tabel A F'!C12*100,"-"))</f>
        <v>3.5829662107803704</v>
      </c>
      <c r="D12" s="91">
        <f>IF(OR('Tabel A F'!D12&lt;5,'Tabel (A)A Br'!D12&lt;0.5),"-",IFERROR('Tabel (A)A Br'!D12/'Tabel A F'!D12*100,"-"))</f>
        <v>8.294826470247072</v>
      </c>
      <c r="E12" s="91">
        <f>IF(OR('Tabel A F'!E12&lt;5,'Tabel (A)A Br'!E12&lt;0.5),"-",IFERROR('Tabel (A)A Br'!E12/'Tabel A F'!E12*100,"-"))</f>
        <v>3.9354650103519671</v>
      </c>
      <c r="F12" s="91">
        <f>IF(OR('Tabel A F'!F12&lt;5,'Tabel (A)A Br'!F12&lt;0.5),"-",IFERROR('Tabel (A)A Br'!F12/'Tabel A F'!F12*100,"-"))</f>
        <v>8.0065239420935406</v>
      </c>
      <c r="G12" s="91">
        <f>IF(OR('Tabel A F'!G12&lt;5,'Tabel (A)A Br'!G12&lt;0.5),"-",IFERROR('Tabel (A)A Br'!G12/'Tabel A F'!G12*100,"-"))</f>
        <v>4.3754482048263679</v>
      </c>
      <c r="H12" s="91">
        <f>IF(OR('Tabel A F'!H12&lt;5,'Tabel (A)A Br'!H12&lt;0.5),"-",IFERROR('Tabel (A)A Br'!H12/'Tabel A F'!H12*100,"-"))</f>
        <v>5.6737106156083374</v>
      </c>
      <c r="I12" s="91">
        <f>IF(OR('Tabel A F'!I12&lt;5,'Tabel (A)A Br'!I12&lt;0.5),"-",IFERROR('Tabel (A)A Br'!I12/'Tabel A F'!I12*100,"-"))</f>
        <v>8.1639208633093521</v>
      </c>
      <c r="J12" s="122"/>
      <c r="K12" s="91">
        <f>IF(OR('Tabel A F'!K12&lt;5,'Tabel (A)A Br'!K12&lt;0.5),"-",IFERROR('Tabel (A)A Br'!K12/'Tabel A F'!K12*100,"-"))</f>
        <v>6.2722174721189603</v>
      </c>
    </row>
    <row r="13" spans="1:11" ht="15.75" customHeight="1" x14ac:dyDescent="0.2">
      <c r="A13" s="88" t="s">
        <v>27</v>
      </c>
      <c r="B13" s="92">
        <f>IF(OR('Tabel A F'!B13&lt;5,'Tabel (A)A Br'!B13&lt;0.5),"-",IFERROR('Tabel (A)A Br'!B13/'Tabel A F'!B13*100,"-"))</f>
        <v>2.4597923728813558</v>
      </c>
      <c r="C13" s="92">
        <f>IF(OR('Tabel A F'!C13&lt;5,'Tabel (A)A Br'!C13&lt;0.5),"-",IFERROR('Tabel (A)A Br'!C13/'Tabel A F'!C13*100,"-"))</f>
        <v>1.138457076566125</v>
      </c>
      <c r="D13" s="92">
        <f>IF(OR('Tabel A F'!D13&lt;5,'Tabel (A)A Br'!D13&lt;0.5),"-",IFERROR('Tabel (A)A Br'!D13/'Tabel A F'!D13*100,"-"))</f>
        <v>2.9126507340389209</v>
      </c>
      <c r="E13" s="92">
        <f>IF(OR('Tabel A F'!E13&lt;5,'Tabel (A)A Br'!E13&lt;0.5),"-",IFERROR('Tabel (A)A Br'!E13/'Tabel A F'!E13*100,"-"))</f>
        <v>2.4383376792698823</v>
      </c>
      <c r="F13" s="92">
        <f>IF(OR('Tabel A F'!F13&lt;5,'Tabel (A)A Br'!F13&lt;0.5),"-",IFERROR('Tabel (A)A Br'!F13/'Tabel A F'!F13*100,"-"))</f>
        <v>2.8917724306688419</v>
      </c>
      <c r="G13" s="92">
        <f>IF(OR('Tabel A F'!G13&lt;5,'Tabel (A)A Br'!G13&lt;0.5),"-",IFERROR('Tabel (A)A Br'!G13/'Tabel A F'!G13*100,"-"))</f>
        <v>2.9470889945652172</v>
      </c>
      <c r="H13" s="92">
        <f>IF(OR('Tabel A F'!H13&lt;5,'Tabel (A)A Br'!H13&lt;0.5),"-",IFERROR('Tabel (A)A Br'!H13/'Tabel A F'!H13*100,"-"))</f>
        <v>2.3209038245219347</v>
      </c>
      <c r="I13" s="92">
        <f>IF(OR('Tabel A F'!I13&lt;5,'Tabel (A)A Br'!I13&lt;0.5),"-",IFERROR('Tabel (A)A Br'!I13/'Tabel A F'!I13*100,"-"))</f>
        <v>4.9371842105263157</v>
      </c>
      <c r="J13" s="122"/>
      <c r="K13" s="92">
        <f>IF(OR('Tabel A F'!K13&lt;5,'Tabel (A)A Br'!K13&lt;0.5),"-",IFERROR('Tabel (A)A Br'!K13/'Tabel A F'!K13*100,"-"))</f>
        <v>2.5097671722278396</v>
      </c>
    </row>
    <row r="14" spans="1:11" ht="15.75" customHeight="1" x14ac:dyDescent="0.2">
      <c r="A14" s="83" t="s">
        <v>28</v>
      </c>
      <c r="B14" s="93">
        <f>IF(OR('Tabel A F'!B14&lt;5,'Tabel (A)A Br'!B14&lt;0.5),"-",IFERROR('Tabel (A)A Br'!B14/'Tabel A F'!B14*100,"-"))</f>
        <v>7.7976310679611656</v>
      </c>
      <c r="C14" s="93">
        <f>IF(OR('Tabel A F'!C14&lt;5,'Tabel (A)A Br'!C14&lt;0.5),"-",IFERROR('Tabel (A)A Br'!C14/'Tabel A F'!C14*100,"-"))</f>
        <v>2.4527027027027026</v>
      </c>
      <c r="D14" s="93">
        <f>IF(OR('Tabel A F'!D14&lt;5,'Tabel (A)A Br'!D14&lt;0.5),"-",IFERROR('Tabel (A)A Br'!D14/'Tabel A F'!D14*100,"-"))</f>
        <v>1.9573598615916954</v>
      </c>
      <c r="E14" s="93">
        <f>IF(OR('Tabel A F'!E14&lt;5,'Tabel (A)A Br'!E14&lt;0.5),"-",IFERROR('Tabel (A)A Br'!E14/'Tabel A F'!E14*100,"-"))</f>
        <v>2.136222222222222</v>
      </c>
      <c r="F14" s="93">
        <f>IF(OR('Tabel A F'!F14&lt;5,'Tabel (A)A Br'!F14&lt;0.5),"-",IFERROR('Tabel (A)A Br'!F14/'Tabel A F'!F14*100,"-"))</f>
        <v>3.0566038961038955</v>
      </c>
      <c r="G14" s="93">
        <f>IF(OR('Tabel A F'!G14&lt;5,'Tabel (A)A Br'!G14&lt;0.5),"-",IFERROR('Tabel (A)A Br'!G14/'Tabel A F'!G14*100,"-"))</f>
        <v>1.2736496815286624</v>
      </c>
      <c r="H14" s="93">
        <f>IF(OR('Tabel A F'!H14&lt;5,'Tabel (A)A Br'!H14&lt;0.5),"-",IFERROR('Tabel (A)A Br'!H14/'Tabel A F'!H14*100,"-"))</f>
        <v>3.0131805766312598</v>
      </c>
      <c r="I14" s="93" t="str">
        <f>IF(OR('Tabel A F'!I14&lt;5,'Tabel (A)A Br'!I14&lt;0.5),"-",IFERROR('Tabel (A)A Br'!I14/'Tabel A F'!I14*100,"-"))</f>
        <v>-</v>
      </c>
      <c r="J14" s="122"/>
      <c r="K14" s="93">
        <f>IF(OR('Tabel A F'!K14&lt;5,'Tabel (A)A Br'!K14&lt;0.5),"-",IFERROR('Tabel (A)A Br'!K14/'Tabel A F'!K14*100,"-"))</f>
        <v>2.6897156940063094</v>
      </c>
    </row>
    <row r="15" spans="1:11" ht="15.75" customHeight="1" x14ac:dyDescent="0.2">
      <c r="A15" s="79" t="s">
        <v>29</v>
      </c>
      <c r="B15" s="91">
        <f>IF(OR('Tabel A F'!B15&lt;5,'Tabel (A)A Br'!B15&lt;0.5),"-",IFERROR('Tabel (A)A Br'!B15/'Tabel A F'!B15*100,"-"))</f>
        <v>15.489982456140353</v>
      </c>
      <c r="C15" s="91">
        <f>IF(OR('Tabel A F'!C15&lt;5,'Tabel (A)A Br'!C15&lt;0.5),"-",IFERROR('Tabel (A)A Br'!C15/'Tabel A F'!C15*100,"-"))</f>
        <v>9.402347826086956</v>
      </c>
      <c r="D15" s="91">
        <f>IF(OR('Tabel A F'!D15&lt;5,'Tabel (A)A Br'!D15&lt;0.5),"-",IFERROR('Tabel (A)A Br'!D15/'Tabel A F'!D15*100,"-"))</f>
        <v>11.651430327868853</v>
      </c>
      <c r="E15" s="91">
        <f>IF(OR('Tabel A F'!E15&lt;5,'Tabel (A)A Br'!E15&lt;0.5),"-",IFERROR('Tabel (A)A Br'!E15/'Tabel A F'!E15*100,"-"))</f>
        <v>9.2817476190476178</v>
      </c>
      <c r="F15" s="91">
        <f>IF(OR('Tabel A F'!F15&lt;5,'Tabel (A)A Br'!F15&lt;0.5),"-",IFERROR('Tabel (A)A Br'!F15/'Tabel A F'!F15*100,"-"))</f>
        <v>9.4700518518518511</v>
      </c>
      <c r="G15" s="91">
        <f>IF(OR('Tabel A F'!G15&lt;5,'Tabel (A)A Br'!G15&lt;0.5),"-",IFERROR('Tabel (A)A Br'!G15/'Tabel A F'!G15*100,"-"))</f>
        <v>6.4264957627118644</v>
      </c>
      <c r="H15" s="91">
        <f>IF(OR('Tabel A F'!H15&lt;5,'Tabel (A)A Br'!H15&lt;0.5),"-",IFERROR('Tabel (A)A Br'!H15/'Tabel A F'!H15*100,"-"))</f>
        <v>6.415578072289156</v>
      </c>
      <c r="I15" s="91" t="str">
        <f>IF(OR('Tabel A F'!I15&lt;5,'Tabel (A)A Br'!I15&lt;0.5),"-",IFERROR('Tabel (A)A Br'!I15/'Tabel A F'!I15*100,"-"))</f>
        <v>-</v>
      </c>
      <c r="J15" s="122"/>
      <c r="K15" s="91">
        <f>IF(OR('Tabel A F'!K15&lt;5,'Tabel (A)A Br'!K15&lt;0.5),"-",IFERROR('Tabel (A)A Br'!K15/'Tabel A F'!K15*100,"-"))</f>
        <v>7.974065736756196</v>
      </c>
    </row>
    <row r="16" spans="1:11" ht="15.75" customHeight="1" x14ac:dyDescent="0.2">
      <c r="A16" s="88" t="s">
        <v>30</v>
      </c>
      <c r="B16" s="92">
        <f>IF(OR('Tabel A F'!B16&lt;5,'Tabel (A)A Br'!B16&lt;0.5),"-",IFERROR('Tabel (A)A Br'!B16/'Tabel A F'!B16*100,"-"))</f>
        <v>7.9551818181818179</v>
      </c>
      <c r="C16" s="92">
        <f>IF(OR('Tabel A F'!C16&lt;5,'Tabel (A)A Br'!C16&lt;0.5),"-",IFERROR('Tabel (A)A Br'!C16/'Tabel A F'!C16*100,"-"))</f>
        <v>3.6156464646464643</v>
      </c>
      <c r="D16" s="92">
        <f>IF(OR('Tabel A F'!D16&lt;5,'Tabel (A)A Br'!D16&lt;0.5),"-",IFERROR('Tabel (A)A Br'!D16/'Tabel A F'!D16*100,"-"))</f>
        <v>8.9922756132756128</v>
      </c>
      <c r="E16" s="92">
        <f>IF(OR('Tabel A F'!E16&lt;5,'Tabel (A)A Br'!E16&lt;0.5),"-",IFERROR('Tabel (A)A Br'!E16/'Tabel A F'!E16*100,"-"))</f>
        <v>2.9851091703056767</v>
      </c>
      <c r="F16" s="92">
        <f>IF(OR('Tabel A F'!F16&lt;5,'Tabel (A)A Br'!F16&lt;0.5),"-",IFERROR('Tabel (A)A Br'!F16/'Tabel A F'!F16*100,"-"))</f>
        <v>8.7329427480916024</v>
      </c>
      <c r="G16" s="92">
        <f>IF(OR('Tabel A F'!G16&lt;5,'Tabel (A)A Br'!G16&lt;0.5),"-",IFERROR('Tabel (A)A Br'!G16/'Tabel A F'!G16*100,"-"))</f>
        <v>4.7164844290657442</v>
      </c>
      <c r="H16" s="92">
        <f>IF(OR('Tabel A F'!H16&lt;5,'Tabel (A)A Br'!H16&lt;0.5),"-",IFERROR('Tabel (A)A Br'!H16/'Tabel A F'!H16*100,"-"))</f>
        <v>6.6364955520669806</v>
      </c>
      <c r="I16" s="92">
        <f>IF(OR('Tabel A F'!I16&lt;5,'Tabel (A)A Br'!I16&lt;0.5),"-",IFERROR('Tabel (A)A Br'!I16/'Tabel A F'!I16*100,"-"))</f>
        <v>6.6654000000000009</v>
      </c>
      <c r="J16" s="122"/>
      <c r="K16" s="92">
        <f>IF(OR('Tabel A F'!K16&lt;5,'Tabel (A)A Br'!K16&lt;0.5),"-",IFERROR('Tabel (A)A Br'!K16/'Tabel A F'!K16*100,"-"))</f>
        <v>6.7436762778505894</v>
      </c>
    </row>
    <row r="17" spans="1:11" ht="15.75" hidden="1" customHeight="1" x14ac:dyDescent="0.2">
      <c r="A17" s="31" t="s">
        <v>31</v>
      </c>
      <c r="B17" s="68">
        <f>IF(OR('Tabel A F'!B17&lt;5,'Tabel (A)A Br'!B17&lt;0.5),"-",IFERROR('Tabel (A)A Br'!B17/'Tabel A F'!B17*100,"-"))</f>
        <v>2.2983833333333332</v>
      </c>
      <c r="C17" s="68" t="str">
        <f>IF(OR('Tabel A F'!C17&lt;5,'Tabel (A)A Br'!C17&lt;0.5),"-",IFERROR('Tabel (A)A Br'!C17/'Tabel A F'!C17*100,"-"))</f>
        <v>-</v>
      </c>
      <c r="D17" s="68">
        <f>IF(OR('Tabel A F'!D17&lt;5,'Tabel (A)A Br'!D17&lt;0.5),"-",IFERROR('Tabel (A)A Br'!D17/'Tabel A F'!D17*100,"-"))</f>
        <v>1.5267576687116562</v>
      </c>
      <c r="E17" s="68">
        <f>IF(OR('Tabel A F'!E17&lt;5,'Tabel (A)A Br'!E17&lt;0.5),"-",IFERROR('Tabel (A)A Br'!E17/'Tabel A F'!E17*100,"-"))</f>
        <v>0.89127102803738312</v>
      </c>
      <c r="F17" s="68">
        <f>IF(OR('Tabel A F'!F17&lt;5,'Tabel (A)A Br'!F17&lt;0.5),"-",IFERROR('Tabel (A)A Br'!F17/'Tabel A F'!F17*100,"-"))</f>
        <v>3.4825410958904111</v>
      </c>
      <c r="G17" s="68">
        <f>IF(OR('Tabel A F'!G17&lt;5,'Tabel (A)A Br'!G17&lt;0.5),"-",IFERROR('Tabel (A)A Br'!G17/'Tabel A F'!G17*100,"-"))</f>
        <v>0.76250804597701149</v>
      </c>
      <c r="H17" s="68">
        <f>IF(OR('Tabel A F'!H17&lt;5,'Tabel (A)A Br'!H17&lt;0.5),"-",IFERROR('Tabel (A)A Br'!H17/'Tabel A F'!H17*100,"-"))</f>
        <v>4.1122135476463839</v>
      </c>
      <c r="I17" s="68" t="str">
        <f>IF(OR('Tabel A F'!I17&lt;5,'Tabel (A)A Br'!I17&lt;0.5),"-",IFERROR('Tabel (A)A Br'!I17/'Tabel A F'!I17*100,"-"))</f>
        <v>-</v>
      </c>
      <c r="K17" s="68">
        <f>IF(OR('Tabel A F'!K17&lt;5,'Tabel (A)A Br'!K17&lt;0.5),"-",IFERROR('Tabel (A)A Br'!K17/'Tabel A F'!K17*100,"-"))</f>
        <v>2.306698501070664</v>
      </c>
    </row>
    <row r="18" spans="1:11" ht="15.75" hidden="1" customHeight="1" x14ac:dyDescent="0.2">
      <c r="A18" s="33" t="s">
        <v>32</v>
      </c>
      <c r="B18" s="69" t="str">
        <f>IF(OR('Tabel A F'!B18&lt;5,'Tabel (A)A Br'!B18&lt;0.5),"-",IFERROR('Tabel (A)A Br'!B18/'Tabel A F'!B18*100,"-"))</f>
        <v>-</v>
      </c>
      <c r="C18" s="69" t="str">
        <f>IF(OR('Tabel A F'!C18&lt;5,'Tabel (A)A Br'!C18&lt;0.5),"-",IFERROR('Tabel (A)A Br'!C18/'Tabel A F'!C18*100,"-"))</f>
        <v>-</v>
      </c>
      <c r="D18" s="69">
        <f>IF(OR('Tabel A F'!D18&lt;5,'Tabel (A)A Br'!D18&lt;0.5),"-",IFERROR('Tabel (A)A Br'!D18/'Tabel A F'!D18*100,"-"))</f>
        <v>3.442309523809524</v>
      </c>
      <c r="E18" s="69" t="str">
        <f>IF(OR('Tabel A F'!E18&lt;5,'Tabel (A)A Br'!E18&lt;0.5),"-",IFERROR('Tabel (A)A Br'!E18/'Tabel A F'!E18*100,"-"))</f>
        <v>-</v>
      </c>
      <c r="F18" s="69">
        <f>IF(OR('Tabel A F'!F18&lt;5,'Tabel (A)A Br'!F18&lt;0.5),"-",IFERROR('Tabel (A)A Br'!F18/'Tabel A F'!F18*100,"-"))</f>
        <v>2.0208285714285714</v>
      </c>
      <c r="G18" s="69">
        <f>IF(OR('Tabel A F'!G18&lt;5,'Tabel (A)A Br'!G18&lt;0.5),"-",IFERROR('Tabel (A)A Br'!G18/'Tabel A F'!G18*100,"-"))</f>
        <v>1.063627659574468</v>
      </c>
      <c r="H18" s="69">
        <f>IF(OR('Tabel A F'!H18&lt;5,'Tabel (A)A Br'!H18&lt;0.5),"-",IFERROR('Tabel (A)A Br'!H18/'Tabel A F'!H18*100,"-"))</f>
        <v>4.9955050505050513</v>
      </c>
      <c r="I18" s="69" t="str">
        <f>IF(OR('Tabel A F'!I18&lt;5,'Tabel (A)A Br'!I18&lt;0.5),"-",IFERROR('Tabel (A)A Br'!I18/'Tabel A F'!I18*100,"-"))</f>
        <v>-</v>
      </c>
      <c r="K18" s="69">
        <f>IF(OR('Tabel A F'!K18&lt;5,'Tabel (A)A Br'!K18&lt;0.5),"-",IFERROR('Tabel (A)A Br'!K18/'Tabel A F'!K18*100,"-"))</f>
        <v>3.798449591280654</v>
      </c>
    </row>
    <row r="19" spans="1:11" ht="15.75" hidden="1" customHeight="1" x14ac:dyDescent="0.2">
      <c r="A19" s="31" t="s">
        <v>33</v>
      </c>
      <c r="B19" s="68" t="str">
        <f>IF(OR('Tabel A F'!B19&lt;5,'Tabel (A)A Br'!B19&lt;0.5),"-",IFERROR('Tabel (A)A Br'!B19/'Tabel A F'!B19*100,"-"))</f>
        <v>-</v>
      </c>
      <c r="C19" s="68" t="str">
        <f>IF(OR('Tabel A F'!C19&lt;5,'Tabel (A)A Br'!C19&lt;0.5),"-",IFERROR('Tabel (A)A Br'!C19/'Tabel A F'!C19*100,"-"))</f>
        <v>-</v>
      </c>
      <c r="D19" s="68">
        <f>IF(OR('Tabel A F'!D19&lt;5,'Tabel (A)A Br'!D19&lt;0.5),"-",IFERROR('Tabel (A)A Br'!D19/'Tabel A F'!D19*100,"-"))</f>
        <v>5.5606538461538468</v>
      </c>
      <c r="E19" s="68" t="str">
        <f>IF(OR('Tabel A F'!E19&lt;5,'Tabel (A)A Br'!E19&lt;0.5),"-",IFERROR('Tabel (A)A Br'!E19/'Tabel A F'!E19*100,"-"))</f>
        <v>-</v>
      </c>
      <c r="F19" s="68">
        <f>IF(OR('Tabel A F'!F19&lt;5,'Tabel (A)A Br'!F19&lt;0.5),"-",IFERROR('Tabel (A)A Br'!F19/'Tabel A F'!F19*100,"-"))</f>
        <v>2.2013529411764705</v>
      </c>
      <c r="G19" s="68" t="str">
        <f>IF(OR('Tabel A F'!G19&lt;5,'Tabel (A)A Br'!G19&lt;0.5),"-",IFERROR('Tabel (A)A Br'!G19/'Tabel A F'!G19*100,"-"))</f>
        <v>-</v>
      </c>
      <c r="H19" s="68">
        <f>IF(OR('Tabel A F'!H19&lt;5,'Tabel (A)A Br'!H19&lt;0.5),"-",IFERROR('Tabel (A)A Br'!H19/'Tabel A F'!H19*100,"-"))</f>
        <v>1.292043795620438</v>
      </c>
      <c r="I19" s="68" t="str">
        <f>IF(OR('Tabel A F'!I19&lt;5,'Tabel (A)A Br'!I19&lt;0.5),"-",IFERROR('Tabel (A)A Br'!I19/'Tabel A F'!I19*100,"-"))</f>
        <v>-</v>
      </c>
      <c r="K19" s="68">
        <f>IF(OR('Tabel A F'!K19&lt;5,'Tabel (A)A Br'!K19&lt;0.5),"-",IFERROR('Tabel (A)A Br'!K19/'Tabel A F'!K19*100,"-"))</f>
        <v>1.4158285714285714</v>
      </c>
    </row>
    <row r="20" spans="1:11" ht="15.75" hidden="1" customHeight="1" x14ac:dyDescent="0.2">
      <c r="A20" s="33" t="s">
        <v>34</v>
      </c>
      <c r="B20" s="69" t="str">
        <f>IF(OR('Tabel A F'!B20&lt;5,'Tabel (A)A Br'!B20&lt;0.5),"-",IFERROR('Tabel (A)A Br'!B20/'Tabel A F'!B20*100,"-"))</f>
        <v>-</v>
      </c>
      <c r="C20" s="69">
        <f>IF(OR('Tabel A F'!C20&lt;5,'Tabel (A)A Br'!C20&lt;0.5),"-",IFERROR('Tabel (A)A Br'!C20/'Tabel A F'!C20*100,"-"))</f>
        <v>4.3470000000000004</v>
      </c>
      <c r="D20" s="69">
        <f>IF(OR('Tabel A F'!D20&lt;5,'Tabel (A)A Br'!D20&lt;0.5),"-",IFERROR('Tabel (A)A Br'!D20/'Tabel A F'!D20*100,"-"))</f>
        <v>7.3255686274509806</v>
      </c>
      <c r="E20" s="69" t="str">
        <f>IF(OR('Tabel A F'!E20&lt;5,'Tabel (A)A Br'!E20&lt;0.5),"-",IFERROR('Tabel (A)A Br'!E20/'Tabel A F'!E20*100,"-"))</f>
        <v>-</v>
      </c>
      <c r="F20" s="69">
        <f>IF(OR('Tabel A F'!F20&lt;5,'Tabel (A)A Br'!F20&lt;0.5),"-",IFERROR('Tabel (A)A Br'!F20/'Tabel A F'!F20*100,"-"))</f>
        <v>3.6679230769230768</v>
      </c>
      <c r="G20" s="69">
        <f>IF(OR('Tabel A F'!G20&lt;5,'Tabel (A)A Br'!G20&lt;0.5),"-",IFERROR('Tabel (A)A Br'!G20/'Tabel A F'!G20*100,"-"))</f>
        <v>1.2497625000000001</v>
      </c>
      <c r="H20" s="69">
        <f>IF(OR('Tabel A F'!H20&lt;5,'Tabel (A)A Br'!H20&lt;0.5),"-",IFERROR('Tabel (A)A Br'!H20/'Tabel A F'!H20*100,"-"))</f>
        <v>2.2231457489878546</v>
      </c>
      <c r="I20" s="69" t="str">
        <f>IF(OR('Tabel A F'!I20&lt;5,'Tabel (A)A Br'!I20&lt;0.5),"-",IFERROR('Tabel (A)A Br'!I20/'Tabel A F'!I20*100,"-"))</f>
        <v>-</v>
      </c>
      <c r="K20" s="69">
        <f>IF(OR('Tabel A F'!K20&lt;5,'Tabel (A)A Br'!K20&lt;0.5),"-",IFERROR('Tabel (A)A Br'!K20/'Tabel A F'!K20*100,"-"))</f>
        <v>2.4557459677419358</v>
      </c>
    </row>
    <row r="21" spans="1:11" ht="15.75" customHeight="1" x14ac:dyDescent="0.2">
      <c r="A21" s="83" t="s">
        <v>35</v>
      </c>
      <c r="B21" s="93">
        <f>IF(OR('Tabel A F'!B21&lt;5,'Tabel (A)A Br'!B21&lt;0.5),"-",IFERROR('Tabel (A)A Br'!B21/'Tabel A F'!B21*100,"-"))</f>
        <v>1.7679871794871793</v>
      </c>
      <c r="C21" s="93">
        <f>IF(OR('Tabel A F'!C21&lt;5,'Tabel (A)A Br'!C21&lt;0.5),"-",IFERROR('Tabel (A)A Br'!C21/'Tabel A F'!C21*100,"-"))</f>
        <v>0.40642682926829266</v>
      </c>
      <c r="D21" s="93">
        <f>IF(OR('Tabel A F'!D21&lt;5,'Tabel (A)A Br'!D21&lt;0.5),"-",IFERROR('Tabel (A)A Br'!D21/'Tabel A F'!D21*100,"-"))</f>
        <v>2.6078247191011239</v>
      </c>
      <c r="E21" s="93">
        <f>IF(OR('Tabel A F'!E21&lt;5,'Tabel (A)A Br'!E21&lt;0.5),"-",IFERROR('Tabel (A)A Br'!E21/'Tabel A F'!E21*100,"-"))</f>
        <v>0.62947854785478552</v>
      </c>
      <c r="F21" s="93">
        <f>IF(OR('Tabel A F'!F21&lt;5,'Tabel (A)A Br'!F21&lt;0.5),"-",IFERROR('Tabel (A)A Br'!F21/'Tabel A F'!F21*100,"-"))</f>
        <v>3.1095103734439835</v>
      </c>
      <c r="G21" s="93">
        <f>IF(OR('Tabel A F'!G21&lt;5,'Tabel (A)A Br'!G21&lt;0.5),"-",IFERROR('Tabel (A)A Br'!G21/'Tabel A F'!G21*100,"-"))</f>
        <v>0.80675720789074368</v>
      </c>
      <c r="H21" s="93">
        <f>IF(OR('Tabel A F'!H21&lt;5,'Tabel (A)A Br'!H21&lt;0.5),"-",IFERROR('Tabel (A)A Br'!H21/'Tabel A F'!H21*100,"-"))</f>
        <v>3.8746514285714282</v>
      </c>
      <c r="I21" s="93" t="str">
        <f>IF(OR('Tabel A F'!I21&lt;5,'Tabel (A)A Br'!I21&lt;0.5),"-",IFERROR('Tabel (A)A Br'!I21/'Tabel A F'!I21*100,"-"))</f>
        <v>-</v>
      </c>
      <c r="J21" s="122"/>
      <c r="K21" s="93">
        <f>IF(OR('Tabel A F'!K21&lt;5,'Tabel (A)A Br'!K21&lt;0.5),"-",IFERROR('Tabel (A)A Br'!K21/'Tabel A F'!K21*100,"-"))</f>
        <v>2.5458221066319897</v>
      </c>
    </row>
    <row r="22" spans="1:11" ht="15.75" customHeight="1" x14ac:dyDescent="0.2">
      <c r="A22" s="79" t="s">
        <v>36</v>
      </c>
      <c r="B22" s="91" t="str">
        <f>IF(OR('Tabel A F'!B22&lt;5,'Tabel (A)A Br'!B22&lt;0.5),"-",IFERROR('Tabel (A)A Br'!B22/'Tabel A F'!B22*100,"-"))</f>
        <v>-</v>
      </c>
      <c r="C22" s="91" t="str">
        <f>IF(OR('Tabel A F'!C22&lt;5,'Tabel (A)A Br'!C22&lt;0.5),"-",IFERROR('Tabel (A)A Br'!C22/'Tabel A F'!C22*100,"-"))</f>
        <v>-</v>
      </c>
      <c r="D22" s="91">
        <f>IF(OR('Tabel A F'!D22&lt;5,'Tabel (A)A Br'!D22&lt;0.5),"-",IFERROR('Tabel (A)A Br'!D22/'Tabel A F'!D22*100,"-"))</f>
        <v>2.8683529411764703</v>
      </c>
      <c r="E22" s="91">
        <f>IF(OR('Tabel A F'!E22&lt;5,'Tabel (A)A Br'!E22&lt;0.5),"-",IFERROR('Tabel (A)A Br'!E22/'Tabel A F'!E22*100,"-"))</f>
        <v>2.3157435897435898</v>
      </c>
      <c r="F22" s="91" t="str">
        <f>IF(OR('Tabel A F'!F22&lt;5,'Tabel (A)A Br'!F22&lt;0.5),"-",IFERROR('Tabel (A)A Br'!F22/'Tabel A F'!F22*100,"-"))</f>
        <v>-</v>
      </c>
      <c r="G22" s="91" t="str">
        <f>IF(OR('Tabel A F'!G22&lt;5,'Tabel (A)A Br'!G22&lt;0.5),"-",IFERROR('Tabel (A)A Br'!G22/'Tabel A F'!G22*100,"-"))</f>
        <v>-</v>
      </c>
      <c r="H22" s="91">
        <f>IF(OR('Tabel A F'!H22&lt;5,'Tabel (A)A Br'!H22&lt;0.5),"-",IFERROR('Tabel (A)A Br'!H22/'Tabel A F'!H22*100,"-"))</f>
        <v>5.2081999999999997</v>
      </c>
      <c r="I22" s="91" t="str">
        <f>IF(OR('Tabel A F'!I22&lt;5,'Tabel (A)A Br'!I22&lt;0.5),"-",IFERROR('Tabel (A)A Br'!I22/'Tabel A F'!I22*100,"-"))</f>
        <v>-</v>
      </c>
      <c r="J22" s="122"/>
      <c r="K22" s="91">
        <f>IF(OR('Tabel A F'!K22&lt;5,'Tabel (A)A Br'!K22&lt;0.5),"-",IFERROR('Tabel (A)A Br'!K22/'Tabel A F'!K22*100,"-"))</f>
        <v>3.2131889763779529</v>
      </c>
    </row>
    <row r="23" spans="1:11" ht="15.75" customHeight="1" x14ac:dyDescent="0.2">
      <c r="A23" s="88" t="s">
        <v>37</v>
      </c>
      <c r="B23" s="92" t="str">
        <f>IF(OR('Tabel A F'!B23&lt;5,'Tabel (A)A Br'!B23&lt;0.5),"-",IFERROR('Tabel (A)A Br'!B23/'Tabel A F'!B23*100,"-"))</f>
        <v>-</v>
      </c>
      <c r="C23" s="92" t="str">
        <f>IF(OR('Tabel A F'!C23&lt;5,'Tabel (A)A Br'!C23&lt;0.5),"-",IFERROR('Tabel (A)A Br'!C23/'Tabel A F'!C23*100,"-"))</f>
        <v>-</v>
      </c>
      <c r="D23" s="92">
        <f>IF(OR('Tabel A F'!D23&lt;5,'Tabel (A)A Br'!D23&lt;0.5),"-",IFERROR('Tabel (A)A Br'!D23/'Tabel A F'!D23*100,"-"))</f>
        <v>6.4259722222222218</v>
      </c>
      <c r="E23" s="92" t="str">
        <f>IF(OR('Tabel A F'!E23&lt;5,'Tabel (A)A Br'!E23&lt;0.5),"-",IFERROR('Tabel (A)A Br'!E23/'Tabel A F'!E23*100,"-"))</f>
        <v>-</v>
      </c>
      <c r="F23" s="92" t="str">
        <f>IF(OR('Tabel A F'!F23&lt;5,'Tabel (A)A Br'!F23&lt;0.5),"-",IFERROR('Tabel (A)A Br'!F23/'Tabel A F'!F23*100,"-"))</f>
        <v>-</v>
      </c>
      <c r="G23" s="92">
        <f>IF(OR('Tabel A F'!G23&lt;5,'Tabel (A)A Br'!G23&lt;0.5),"-",IFERROR('Tabel (A)A Br'!G23/'Tabel A F'!G23*100,"-"))</f>
        <v>1.5381692307692307</v>
      </c>
      <c r="H23" s="92">
        <f>IF(OR('Tabel A F'!H23&lt;5,'Tabel (A)A Br'!H23&lt;0.5),"-",IFERROR('Tabel (A)A Br'!H23/'Tabel A F'!H23*100,"-"))</f>
        <v>2.9435249266862167</v>
      </c>
      <c r="I23" s="92" t="str">
        <f>IF(OR('Tabel A F'!I23&lt;5,'Tabel (A)A Br'!I23&lt;0.5),"-",IFERROR('Tabel (A)A Br'!I23/'Tabel A F'!I23*100,"-"))</f>
        <v>-</v>
      </c>
      <c r="J23" s="122"/>
      <c r="K23" s="92">
        <f>IF(OR('Tabel A F'!K23&lt;5,'Tabel (A)A Br'!K23&lt;0.5),"-",IFERROR('Tabel (A)A Br'!K23/'Tabel A F'!K23*100,"-"))</f>
        <v>2.821730612244898</v>
      </c>
    </row>
    <row r="24" spans="1:11" ht="15.75" customHeight="1" x14ac:dyDescent="0.2">
      <c r="A24" s="83" t="s">
        <v>38</v>
      </c>
      <c r="B24" s="93">
        <f>IF(OR('Tabel A F'!B24&lt;5,'Tabel (A)A Br'!B24&lt;0.5),"-",IFERROR('Tabel (A)A Br'!B24/'Tabel A F'!B24*100,"-"))</f>
        <v>1.4274729064039409</v>
      </c>
      <c r="C24" s="93" t="str">
        <f>IF(OR('Tabel A F'!C24&lt;5,'Tabel (A)A Br'!C24&lt;0.5),"-",IFERROR('Tabel (A)A Br'!C24/'Tabel A F'!C24*100,"-"))</f>
        <v>-</v>
      </c>
      <c r="D24" s="93">
        <f>IF(OR('Tabel A F'!D24&lt;5,'Tabel (A)A Br'!D24&lt;0.5),"-",IFERROR('Tabel (A)A Br'!D24/'Tabel A F'!D24*100,"-"))</f>
        <v>0.81952049180327857</v>
      </c>
      <c r="E24" s="93">
        <f>IF(OR('Tabel A F'!E24&lt;5,'Tabel (A)A Br'!E24&lt;0.5),"-",IFERROR('Tabel (A)A Br'!E24/'Tabel A F'!E24*100,"-"))</f>
        <v>0.67327609427609425</v>
      </c>
      <c r="F24" s="93">
        <f>IF(OR('Tabel A F'!F24&lt;5,'Tabel (A)A Br'!F24&lt;0.5),"-",IFERROR('Tabel (A)A Br'!F24/'Tabel A F'!F24*100,"-"))</f>
        <v>0.4016369426751592</v>
      </c>
      <c r="G24" s="93">
        <f>IF(OR('Tabel A F'!G24&lt;5,'Tabel (A)A Br'!G24&lt;0.5),"-",IFERROR('Tabel (A)A Br'!G24/'Tabel A F'!G24*100,"-"))</f>
        <v>2.6125704225352111</v>
      </c>
      <c r="H24" s="93">
        <f>IF(OR('Tabel A F'!H24&lt;5,'Tabel (A)A Br'!H24&lt;0.5),"-",IFERROR('Tabel (A)A Br'!H24/'Tabel A F'!H24*100,"-"))</f>
        <v>2.588924491771539</v>
      </c>
      <c r="I24" s="93" t="str">
        <f>IF(OR('Tabel A F'!I24&lt;5,'Tabel (A)A Br'!I24&lt;0.5),"-",IFERROR('Tabel (A)A Br'!I24/'Tabel A F'!I24*100,"-"))</f>
        <v>-</v>
      </c>
      <c r="J24" s="122"/>
      <c r="K24" s="93">
        <f>IF(OR('Tabel A F'!K24&lt;5,'Tabel (A)A Br'!K24&lt;0.5),"-",IFERROR('Tabel (A)A Br'!K24/'Tabel A F'!K24*100,"-"))</f>
        <v>1.7720819672131147</v>
      </c>
    </row>
    <row r="25" spans="1:11" ht="15.75" customHeight="1" x14ac:dyDescent="0.2">
      <c r="A25" s="79" t="s">
        <v>39</v>
      </c>
      <c r="B25" s="91">
        <f>IF(OR('Tabel A F'!B25&lt;5,'Tabel (A)A Br'!B25&lt;0.5),"-",IFERROR('Tabel (A)A Br'!B25/'Tabel A F'!B25*100,"-"))</f>
        <v>2.4195950413223142</v>
      </c>
      <c r="C25" s="91">
        <f>IF(OR('Tabel A F'!C25&lt;5,'Tabel (A)A Br'!C25&lt;0.5),"-",IFERROR('Tabel (A)A Br'!C25/'Tabel A F'!C25*100,"-"))</f>
        <v>1.2343333333333333</v>
      </c>
      <c r="D25" s="91">
        <f>IF(OR('Tabel A F'!D25&lt;5,'Tabel (A)A Br'!D25&lt;0.5),"-",IFERROR('Tabel (A)A Br'!D25/'Tabel A F'!D25*100,"-"))</f>
        <v>4.248462365591398</v>
      </c>
      <c r="E25" s="91">
        <f>IF(OR('Tabel A F'!E25&lt;5,'Tabel (A)A Br'!E25&lt;0.5),"-",IFERROR('Tabel (A)A Br'!E25/'Tabel A F'!E25*100,"-"))</f>
        <v>1.5260190476190476</v>
      </c>
      <c r="F25" s="91">
        <f>IF(OR('Tabel A F'!F25&lt;5,'Tabel (A)A Br'!F25&lt;0.5),"-",IFERROR('Tabel (A)A Br'!F25/'Tabel A F'!F25*100,"-"))</f>
        <v>1.8457903225806451</v>
      </c>
      <c r="G25" s="91">
        <f>IF(OR('Tabel A F'!G25&lt;5,'Tabel (A)A Br'!G25&lt;0.5),"-",IFERROR('Tabel (A)A Br'!G25/'Tabel A F'!G25*100,"-"))</f>
        <v>0.3322733224222586</v>
      </c>
      <c r="H25" s="91">
        <f>IF(OR('Tabel A F'!H25&lt;5,'Tabel (A)A Br'!H25&lt;0.5),"-",IFERROR('Tabel (A)A Br'!H25/'Tabel A F'!H25*100,"-"))</f>
        <v>1.9571213483146068</v>
      </c>
      <c r="I25" s="91" t="str">
        <f>IF(OR('Tabel A F'!I25&lt;5,'Tabel (A)A Br'!I25&lt;0.5),"-",IFERROR('Tabel (A)A Br'!I25/'Tabel A F'!I25*100,"-"))</f>
        <v>-</v>
      </c>
      <c r="J25" s="122"/>
      <c r="K25" s="91">
        <f>IF(OR('Tabel A F'!K25&lt;5,'Tabel (A)A Br'!K25&lt;0.5),"-",IFERROR('Tabel (A)A Br'!K25/'Tabel A F'!K25*100,"-"))</f>
        <v>1.8831369129834254</v>
      </c>
    </row>
    <row r="26" spans="1:11" ht="15.75" customHeight="1" x14ac:dyDescent="0.2">
      <c r="A26" s="88" t="s">
        <v>40</v>
      </c>
      <c r="B26" s="92">
        <f>IF(OR('Tabel A F'!B26&lt;5,'Tabel (A)A Br'!B26&lt;0.5),"-",IFERROR('Tabel (A)A Br'!B26/'Tabel A F'!B26*100,"-"))</f>
        <v>1.3058127802690582</v>
      </c>
      <c r="C26" s="92">
        <f>IF(OR('Tabel A F'!C26&lt;5,'Tabel (A)A Br'!C26&lt;0.5),"-",IFERROR('Tabel (A)A Br'!C26/'Tabel A F'!C26*100,"-"))</f>
        <v>0.7431369509043928</v>
      </c>
      <c r="D26" s="92">
        <f>IF(OR('Tabel A F'!D26&lt;5,'Tabel (A)A Br'!D26&lt;0.5),"-",IFERROR('Tabel (A)A Br'!D26/'Tabel A F'!D26*100,"-"))</f>
        <v>2.2583648928818243</v>
      </c>
      <c r="E26" s="92">
        <f>IF(OR('Tabel A F'!E26&lt;5,'Tabel (A)A Br'!E26&lt;0.5),"-",IFERROR('Tabel (A)A Br'!E26/'Tabel A F'!E26*100,"-"))</f>
        <v>0.18841976744186045</v>
      </c>
      <c r="F26" s="92">
        <f>IF(OR('Tabel A F'!F26&lt;5,'Tabel (A)A Br'!F26&lt;0.5),"-",IFERROR('Tabel (A)A Br'!F26/'Tabel A F'!F26*100,"-"))</f>
        <v>2.3609575539568346</v>
      </c>
      <c r="G26" s="92">
        <f>IF(OR('Tabel A F'!G26&lt;5,'Tabel (A)A Br'!G26&lt;0.5),"-",IFERROR('Tabel (A)A Br'!G26/'Tabel A F'!G26*100,"-"))</f>
        <v>0.60694054054054059</v>
      </c>
      <c r="H26" s="92">
        <f>IF(OR('Tabel A F'!H26&lt;5,'Tabel (A)A Br'!H26&lt;0.5),"-",IFERROR('Tabel (A)A Br'!H26/'Tabel A F'!H26*100,"-"))</f>
        <v>2.129232638259293</v>
      </c>
      <c r="I26" s="92">
        <f>IF(OR('Tabel A F'!I26&lt;5,'Tabel (A)A Br'!I26&lt;0.5),"-",IFERROR('Tabel (A)A Br'!I26/'Tabel A F'!I26*100,"-"))</f>
        <v>2.6310789473684211</v>
      </c>
      <c r="J26" s="122"/>
      <c r="K26" s="92">
        <f>IF(OR('Tabel A F'!K26&lt;5,'Tabel (A)A Br'!K26&lt;0.5),"-",IFERROR('Tabel (A)A Br'!K26/'Tabel A F'!K26*100,"-"))</f>
        <v>1.8606724488201283</v>
      </c>
    </row>
    <row r="27" spans="1:11" ht="15.75" customHeight="1" x14ac:dyDescent="0.2">
      <c r="A27" s="83" t="s">
        <v>41</v>
      </c>
      <c r="B27" s="93" t="str">
        <f>IF(OR('Tabel A F'!B27&lt;5,'Tabel (A)A Br'!B27&lt;0.5),"-",IFERROR('Tabel (A)A Br'!B27/'Tabel A F'!B27*100,"-"))</f>
        <v>-</v>
      </c>
      <c r="C27" s="93" t="str">
        <f>IF(OR('Tabel A F'!C27&lt;5,'Tabel (A)A Br'!C27&lt;0.5),"-",IFERROR('Tabel (A)A Br'!C27/'Tabel A F'!C27*100,"-"))</f>
        <v>-</v>
      </c>
      <c r="D27" s="93">
        <f>IF(OR('Tabel A F'!D27&lt;5,'Tabel (A)A Br'!D27&lt;0.5),"-",IFERROR('Tabel (A)A Br'!D27/'Tabel A F'!D27*100,"-"))</f>
        <v>1.3354127310061601</v>
      </c>
      <c r="E27" s="93" t="str">
        <f>IF(OR('Tabel A F'!E27&lt;5,'Tabel (A)A Br'!E27&lt;0.5),"-",IFERROR('Tabel (A)A Br'!E27/'Tabel A F'!E27*100,"-"))</f>
        <v>-</v>
      </c>
      <c r="F27" s="93">
        <f>IF(OR('Tabel A F'!F27&lt;5,'Tabel (A)A Br'!F27&lt;0.5),"-",IFERROR('Tabel (A)A Br'!F27/'Tabel A F'!F27*100,"-"))</f>
        <v>1.7660370370370368</v>
      </c>
      <c r="G27" s="93">
        <f>IF(OR('Tabel A F'!G27&lt;5,'Tabel (A)A Br'!G27&lt;0.5),"-",IFERROR('Tabel (A)A Br'!G27/'Tabel A F'!G27*100,"-"))</f>
        <v>1.665028735632184</v>
      </c>
      <c r="H27" s="93">
        <f>IF(OR('Tabel A F'!H27&lt;5,'Tabel (A)A Br'!H27&lt;0.5),"-",IFERROR('Tabel (A)A Br'!H27/'Tabel A F'!H27*100,"-"))</f>
        <v>1.2203625730994154</v>
      </c>
      <c r="I27" s="93" t="str">
        <f>IF(OR('Tabel A F'!I27&lt;5,'Tabel (A)A Br'!I27&lt;0.5),"-",IFERROR('Tabel (A)A Br'!I27/'Tabel A F'!I27*100,"-"))</f>
        <v>-</v>
      </c>
      <c r="J27" s="122"/>
      <c r="K27" s="93">
        <f>IF(OR('Tabel A F'!K27&lt;5,'Tabel (A)A Br'!K27&lt;0.5),"-",IFERROR('Tabel (A)A Br'!K27/'Tabel A F'!K27*100,"-"))</f>
        <v>1.0657857843137255</v>
      </c>
    </row>
    <row r="28" spans="1:11" ht="15.75" customHeight="1" x14ac:dyDescent="0.2">
      <c r="A28" s="79" t="s">
        <v>42</v>
      </c>
      <c r="B28" s="91">
        <f>IF(OR('Tabel A F'!B28&lt;5,'Tabel (A)A Br'!B28&lt;0.5),"-",IFERROR('Tabel (A)A Br'!B28/'Tabel A F'!B28*100,"-"))</f>
        <v>3.1126956521739126</v>
      </c>
      <c r="C28" s="91">
        <f>IF(OR('Tabel A F'!C28&lt;5,'Tabel (A)A Br'!C28&lt;0.5),"-",IFERROR('Tabel (A)A Br'!C28/'Tabel A F'!C28*100,"-"))</f>
        <v>4.2656095238095233</v>
      </c>
      <c r="D28" s="91">
        <f>IF(OR('Tabel A F'!D28&lt;5,'Tabel (A)A Br'!D28&lt;0.5),"-",IFERROR('Tabel (A)A Br'!D28/'Tabel A F'!D28*100,"-"))</f>
        <v>6.1257758620689655</v>
      </c>
      <c r="E28" s="91">
        <f>IF(OR('Tabel A F'!E28&lt;5,'Tabel (A)A Br'!E28&lt;0.5),"-",IFERROR('Tabel (A)A Br'!E28/'Tabel A F'!E28*100,"-"))</f>
        <v>1.8429723502304147</v>
      </c>
      <c r="F28" s="91">
        <f>IF(OR('Tabel A F'!F28&lt;5,'Tabel (A)A Br'!F28&lt;0.5),"-",IFERROR('Tabel (A)A Br'!F28/'Tabel A F'!F28*100,"-"))</f>
        <v>7.1796339869281054</v>
      </c>
      <c r="G28" s="91">
        <f>IF(OR('Tabel A F'!G28&lt;5,'Tabel (A)A Br'!G28&lt;0.5),"-",IFERROR('Tabel (A)A Br'!G28/'Tabel A F'!G28*100,"-"))</f>
        <v>3.3899586776859501</v>
      </c>
      <c r="H28" s="91">
        <f>IF(OR('Tabel A F'!H28&lt;5,'Tabel (A)A Br'!H28&lt;0.5),"-",IFERROR('Tabel (A)A Br'!H28/'Tabel A F'!H28*100,"-"))</f>
        <v>4.4466419989077011</v>
      </c>
      <c r="I28" s="91" t="str">
        <f>IF(OR('Tabel A F'!I28&lt;5,'Tabel (A)A Br'!I28&lt;0.5),"-",IFERROR('Tabel (A)A Br'!I28/'Tabel A F'!I28*100,"-"))</f>
        <v>-</v>
      </c>
      <c r="J28" s="122"/>
      <c r="K28" s="91">
        <f>IF(OR('Tabel A F'!K28&lt;5,'Tabel (A)A Br'!K28&lt;0.5),"-",IFERROR('Tabel (A)A Br'!K28/'Tabel A F'!K28*100,"-"))</f>
        <v>4.7534060714868618</v>
      </c>
    </row>
    <row r="29" spans="1:11" ht="15.75" customHeight="1" x14ac:dyDescent="0.2">
      <c r="A29" s="88" t="s">
        <v>43</v>
      </c>
      <c r="B29" s="92">
        <f>IF(OR('Tabel A F'!B29&lt;5,'Tabel (A)A Br'!B29&lt;0.5),"-",IFERROR('Tabel (A)A Br'!B29/'Tabel A F'!B29*100,"-"))</f>
        <v>0.48210729613733905</v>
      </c>
      <c r="C29" s="92" t="str">
        <f>IF(OR('Tabel A F'!C29&lt;5,'Tabel (A)A Br'!C29&lt;0.5),"-",IFERROR('Tabel (A)A Br'!C29/'Tabel A F'!C29*100,"-"))</f>
        <v>-</v>
      </c>
      <c r="D29" s="92">
        <f>IF(OR('Tabel A F'!D29&lt;5,'Tabel (A)A Br'!D29&lt;0.5),"-",IFERROR('Tabel (A)A Br'!D29/'Tabel A F'!D29*100,"-"))</f>
        <v>0.68092413793103446</v>
      </c>
      <c r="E29" s="92" t="str">
        <f>IF(OR('Tabel A F'!E29&lt;5,'Tabel (A)A Br'!E29&lt;0.5),"-",IFERROR('Tabel (A)A Br'!E29/'Tabel A F'!E29*100,"-"))</f>
        <v>-</v>
      </c>
      <c r="F29" s="92">
        <f>IF(OR('Tabel A F'!F29&lt;5,'Tabel (A)A Br'!F29&lt;0.5),"-",IFERROR('Tabel (A)A Br'!F29/'Tabel A F'!F29*100,"-"))</f>
        <v>1.0325873015873017</v>
      </c>
      <c r="G29" s="92" t="str">
        <f>IF(OR('Tabel A F'!G29&lt;5,'Tabel (A)A Br'!G29&lt;0.5),"-",IFERROR('Tabel (A)A Br'!G29/'Tabel A F'!G29*100,"-"))</f>
        <v>-</v>
      </c>
      <c r="H29" s="92" t="str">
        <f>IF(OR('Tabel A F'!H29&lt;5,'Tabel (A)A Br'!H29&lt;0.5),"-",IFERROR('Tabel (A)A Br'!H29/'Tabel A F'!H29*100,"-"))</f>
        <v>-</v>
      </c>
      <c r="I29" s="92" t="str">
        <f>IF(OR('Tabel A F'!I29&lt;5,'Tabel (A)A Br'!I29&lt;0.5),"-",IFERROR('Tabel (A)A Br'!I29/'Tabel A F'!I29*100,"-"))</f>
        <v>-</v>
      </c>
      <c r="J29" s="122"/>
      <c r="K29" s="92">
        <f>IF(OR('Tabel A F'!K29&lt;5,'Tabel (A)A Br'!K29&lt;0.5),"-",IFERROR('Tabel (A)A Br'!K29/'Tabel A F'!K29*100,"-"))</f>
        <v>0.3509775147928994</v>
      </c>
    </row>
    <row r="30" spans="1:11" ht="15.75" customHeight="1" x14ac:dyDescent="0.2">
      <c r="A30" s="83" t="s">
        <v>44</v>
      </c>
      <c r="B30" s="93">
        <f>IF(OR('Tabel A F'!B30&lt;5,'Tabel (A)A Br'!B30&lt;0.5),"-",IFERROR('Tabel (A)A Br'!B30/'Tabel A F'!B30*100,"-"))</f>
        <v>3.1561190476190477</v>
      </c>
      <c r="C30" s="93">
        <f>IF(OR('Tabel A F'!C30&lt;5,'Tabel (A)A Br'!C30&lt;0.5),"-",IFERROR('Tabel (A)A Br'!C30/'Tabel A F'!C30*100,"-"))</f>
        <v>0.76908461538461537</v>
      </c>
      <c r="D30" s="93">
        <f>IF(OR('Tabel A F'!D30&lt;5,'Tabel (A)A Br'!D30&lt;0.5),"-",IFERROR('Tabel (A)A Br'!D30/'Tabel A F'!D30*100,"-"))</f>
        <v>1.6882623456790122</v>
      </c>
      <c r="E30" s="93">
        <f>IF(OR('Tabel A F'!E30&lt;5,'Tabel (A)A Br'!E30&lt;0.5),"-",IFERROR('Tabel (A)A Br'!E30/'Tabel A F'!E30*100,"-"))</f>
        <v>1.233176724137931</v>
      </c>
      <c r="F30" s="93">
        <f>IF(OR('Tabel A F'!F30&lt;5,'Tabel (A)A Br'!F30&lt;0.5),"-",IFERROR('Tabel (A)A Br'!F30/'Tabel A F'!F30*100,"-"))</f>
        <v>1.2607213114754097</v>
      </c>
      <c r="G30" s="93">
        <f>IF(OR('Tabel A F'!G30&lt;5,'Tabel (A)A Br'!G30&lt;0.5),"-",IFERROR('Tabel (A)A Br'!G30/'Tabel A F'!G30*100,"-"))</f>
        <v>2.4149920634920634</v>
      </c>
      <c r="H30" s="93">
        <f>IF(OR('Tabel A F'!H30&lt;5,'Tabel (A)A Br'!H30&lt;0.5),"-",IFERROR('Tabel (A)A Br'!H30/'Tabel A F'!H30*100,"-"))</f>
        <v>3.0399258312020461</v>
      </c>
      <c r="I30" s="93">
        <f>IF(OR('Tabel A F'!I30&lt;5,'Tabel (A)A Br'!I30&lt;0.5),"-",IFERROR('Tabel (A)A Br'!I30/'Tabel A F'!I30*100,"-"))</f>
        <v>7.6908461538461541</v>
      </c>
      <c r="J30" s="122"/>
      <c r="K30" s="93">
        <f>IF(OR('Tabel A F'!K30&lt;5,'Tabel (A)A Br'!K30&lt;0.5),"-",IFERROR('Tabel (A)A Br'!K30/'Tabel A F'!K30*100,"-"))</f>
        <v>2.5004702513522115</v>
      </c>
    </row>
    <row r="31" spans="1:11" ht="15.75" customHeight="1" x14ac:dyDescent="0.2">
      <c r="A31" s="79" t="s">
        <v>45</v>
      </c>
      <c r="B31" s="91">
        <f>IF(OR('Tabel A F'!B31&lt;5,'Tabel (A)A Br'!B31&lt;0.5),"-",IFERROR('Tabel (A)A Br'!B31/'Tabel A F'!B31*100,"-"))</f>
        <v>1.0414687499999999</v>
      </c>
      <c r="C31" s="91" t="str">
        <f>IF(OR('Tabel A F'!C31&lt;5,'Tabel (A)A Br'!C31&lt;0.5),"-",IFERROR('Tabel (A)A Br'!C31/'Tabel A F'!C31*100,"-"))</f>
        <v>-</v>
      </c>
      <c r="D31" s="91">
        <f>IF(OR('Tabel A F'!D31&lt;5,'Tabel (A)A Br'!D31&lt;0.5),"-",IFERROR('Tabel (A)A Br'!D31/'Tabel A F'!D31*100,"-"))</f>
        <v>5.3024604316546764</v>
      </c>
      <c r="E31" s="91">
        <f>IF(OR('Tabel A F'!E31&lt;5,'Tabel (A)A Br'!E31&lt;0.5),"-",IFERROR('Tabel (A)A Br'!E31/'Tabel A F'!E31*100,"-"))</f>
        <v>1.7533979591836735</v>
      </c>
      <c r="F31" s="91" t="str">
        <f>IF(OR('Tabel A F'!F31&lt;5,'Tabel (A)A Br'!F31&lt;0.5),"-",IFERROR('Tabel (A)A Br'!F31/'Tabel A F'!F31*100,"-"))</f>
        <v>-</v>
      </c>
      <c r="G31" s="91">
        <f>IF(OR('Tabel A F'!G31&lt;5,'Tabel (A)A Br'!G31&lt;0.5),"-",IFERROR('Tabel (A)A Br'!G31/'Tabel A F'!G31*100,"-"))</f>
        <v>1.0524315789473684</v>
      </c>
      <c r="H31" s="91">
        <f>IF(OR('Tabel A F'!H31&lt;5,'Tabel (A)A Br'!H31&lt;0.5),"-",IFERROR('Tabel (A)A Br'!H31/'Tabel A F'!H31*100,"-"))</f>
        <v>2.0121250000000002</v>
      </c>
      <c r="I31" s="91" t="str">
        <f>IF(OR('Tabel A F'!I31&lt;5,'Tabel (A)A Br'!I31&lt;0.5),"-",IFERROR('Tabel (A)A Br'!I31/'Tabel A F'!I31*100,"-"))</f>
        <v>-</v>
      </c>
      <c r="J31" s="122"/>
      <c r="K31" s="91">
        <f>IF(OR('Tabel A F'!K31&lt;5,'Tabel (A)A Br'!K31&lt;0.5),"-",IFERROR('Tabel (A)A Br'!K31/'Tabel A F'!K31*100,"-"))</f>
        <v>1.9895519253208871</v>
      </c>
    </row>
    <row r="32" spans="1:11" ht="15.75" customHeight="1" x14ac:dyDescent="0.2">
      <c r="A32" s="88" t="s">
        <v>46</v>
      </c>
      <c r="B32" s="92">
        <f>IF(OR('Tabel A F'!B32&lt;5,'Tabel (A)A Br'!B32&lt;0.5),"-",IFERROR('Tabel (A)A Br'!B32/'Tabel A F'!B32*100,"-"))</f>
        <v>2.4853509933774833</v>
      </c>
      <c r="C32" s="92">
        <f>IF(OR('Tabel A F'!C32&lt;5,'Tabel (A)A Br'!C32&lt;0.5),"-",IFERROR('Tabel (A)A Br'!C32/'Tabel A F'!C32*100,"-"))</f>
        <v>2.1386694214876036</v>
      </c>
      <c r="D32" s="92">
        <f>IF(OR('Tabel A F'!D32&lt;5,'Tabel (A)A Br'!D32&lt;0.5),"-",IFERROR('Tabel (A)A Br'!D32/'Tabel A F'!D32*100,"-"))</f>
        <v>5.2792211838006233</v>
      </c>
      <c r="E32" s="92">
        <f>IF(OR('Tabel A F'!E32&lt;5,'Tabel (A)A Br'!E32&lt;0.5),"-",IFERROR('Tabel (A)A Br'!E32/'Tabel A F'!E32*100,"-"))</f>
        <v>2.1836424870466322</v>
      </c>
      <c r="F32" s="92">
        <f>IF(OR('Tabel A F'!F32&lt;5,'Tabel (A)A Br'!F32&lt;0.5),"-",IFERROR('Tabel (A)A Br'!F32/'Tabel A F'!F32*100,"-"))</f>
        <v>0.88478761061946898</v>
      </c>
      <c r="G32" s="92">
        <f>IF(OR('Tabel A F'!G32&lt;5,'Tabel (A)A Br'!G32&lt;0.5),"-",IFERROR('Tabel (A)A Br'!G32/'Tabel A F'!G32*100,"-"))</f>
        <v>1.0147122641509434</v>
      </c>
      <c r="H32" s="92">
        <f>IF(OR('Tabel A F'!H32&lt;5,'Tabel (A)A Br'!H32&lt;0.5),"-",IFERROR('Tabel (A)A Br'!H32/'Tabel A F'!H32*100,"-"))</f>
        <v>4.5809435336976323</v>
      </c>
      <c r="I32" s="92" t="str">
        <f>IF(OR('Tabel A F'!I32&lt;5,'Tabel (A)A Br'!I32&lt;0.5),"-",IFERROR('Tabel (A)A Br'!I32/'Tabel A F'!I32*100,"-"))</f>
        <v>-</v>
      </c>
      <c r="J32" s="122"/>
      <c r="K32" s="92">
        <f>IF(OR('Tabel A F'!K32&lt;5,'Tabel (A)A Br'!K32&lt;0.5),"-",IFERROR('Tabel (A)A Br'!K32/'Tabel A F'!K32*100,"-"))</f>
        <v>3.321534523809524</v>
      </c>
    </row>
    <row r="33" spans="1:11" ht="15.75" customHeight="1" x14ac:dyDescent="0.2">
      <c r="A33" s="83" t="s">
        <v>47</v>
      </c>
      <c r="B33" s="93">
        <f>IF(OR('Tabel A F'!B33&lt;5,'Tabel (A)A Br'!B33&lt;0.5),"-",IFERROR('Tabel (A)A Br'!B33/'Tabel A F'!B33*100,"-"))</f>
        <v>4.8770979112271542</v>
      </c>
      <c r="C33" s="93">
        <f>IF(OR('Tabel A F'!C33&lt;5,'Tabel (A)A Br'!C33&lt;0.5),"-",IFERROR('Tabel (A)A Br'!C33/'Tabel A F'!C33*100,"-"))</f>
        <v>0.80403741496598635</v>
      </c>
      <c r="D33" s="93">
        <f>IF(OR('Tabel A F'!D33&lt;5,'Tabel (A)A Br'!D33&lt;0.5),"-",IFERROR('Tabel (A)A Br'!D33/'Tabel A F'!D33*100,"-"))</f>
        <v>6.5177626957759847</v>
      </c>
      <c r="E33" s="93">
        <f>IF(OR('Tabel A F'!E33&lt;5,'Tabel (A)A Br'!E33&lt;0.5),"-",IFERROR('Tabel (A)A Br'!E33/'Tabel A F'!E33*100,"-"))</f>
        <v>2.2815220729366601</v>
      </c>
      <c r="F33" s="93">
        <f>IF(OR('Tabel A F'!F33&lt;5,'Tabel (A)A Br'!F33&lt;0.5),"-",IFERROR('Tabel (A)A Br'!F33/'Tabel A F'!F33*100,"-"))</f>
        <v>4.0452993630573246</v>
      </c>
      <c r="G33" s="93">
        <f>IF(OR('Tabel A F'!G33&lt;5,'Tabel (A)A Br'!G33&lt;0.5),"-",IFERROR('Tabel (A)A Br'!G33/'Tabel A F'!G33*100,"-"))</f>
        <v>2.1563785046728969</v>
      </c>
      <c r="H33" s="93">
        <f>IF(OR('Tabel A F'!H33&lt;5,'Tabel (A)A Br'!H33&lt;0.5),"-",IFERROR('Tabel (A)A Br'!H33/'Tabel A F'!H33*100,"-"))</f>
        <v>2.6941053046218491</v>
      </c>
      <c r="I33" s="93">
        <f>IF(OR('Tabel A F'!I33&lt;5,'Tabel (A)A Br'!I33&lt;0.5),"-",IFERROR('Tabel (A)A Br'!I33/'Tabel A F'!I33*100,"-"))</f>
        <v>8.809484848484848</v>
      </c>
      <c r="J33" s="122"/>
      <c r="K33" s="93">
        <f>IF(OR('Tabel A F'!K33&lt;5,'Tabel (A)A Br'!K33&lt;0.5),"-",IFERROR('Tabel (A)A Br'!K33/'Tabel A F'!K33*100,"-"))</f>
        <v>3.7687544612604471</v>
      </c>
    </row>
    <row r="34" spans="1:11" ht="15.75" customHeight="1" x14ac:dyDescent="0.2">
      <c r="A34" s="79" t="s">
        <v>48</v>
      </c>
      <c r="B34" s="91">
        <f>IF(OR('Tabel A F'!B34&lt;5,'Tabel (A)A Br'!B34&lt;0.5),"-",IFERROR('Tabel (A)A Br'!B34/'Tabel A F'!B34*100,"-"))</f>
        <v>2.338586956521739</v>
      </c>
      <c r="C34" s="91">
        <f>IF(OR('Tabel A F'!C34&lt;5,'Tabel (A)A Br'!C34&lt;0.5),"-",IFERROR('Tabel (A)A Br'!C34/'Tabel A F'!C34*100,"-"))</f>
        <v>0.92146853146853147</v>
      </c>
      <c r="D34" s="91">
        <f>IF(OR('Tabel A F'!D34&lt;5,'Tabel (A)A Br'!D34&lt;0.5),"-",IFERROR('Tabel (A)A Br'!D34/'Tabel A F'!D34*100,"-"))</f>
        <v>1.5499631194775261</v>
      </c>
      <c r="E34" s="91">
        <f>IF(OR('Tabel A F'!E34&lt;5,'Tabel (A)A Br'!E34&lt;0.5),"-",IFERROR('Tabel (A)A Br'!E34/'Tabel A F'!E34*100,"-"))</f>
        <v>0.59984718826405869</v>
      </c>
      <c r="F34" s="91">
        <f>IF(OR('Tabel A F'!F34&lt;5,'Tabel (A)A Br'!F34&lt;0.5),"-",IFERROR('Tabel (A)A Br'!F34/'Tabel A F'!F34*100,"-"))</f>
        <v>1.476677037037037</v>
      </c>
      <c r="G34" s="91">
        <f>IF(OR('Tabel A F'!G34&lt;5,'Tabel (A)A Br'!G34&lt;0.5),"-",IFERROR('Tabel (A)A Br'!G34/'Tabel A F'!G34*100,"-"))</f>
        <v>1.1823874092009685</v>
      </c>
      <c r="H34" s="91">
        <f>IF(OR('Tabel A F'!H34&lt;5,'Tabel (A)A Br'!H34&lt;0.5),"-",IFERROR('Tabel (A)A Br'!H34/'Tabel A F'!H34*100,"-"))</f>
        <v>1.1458745616671675</v>
      </c>
      <c r="I34" s="91" t="str">
        <f>IF(OR('Tabel A F'!I34&lt;5,'Tabel (A)A Br'!I34&lt;0.5),"-",IFERROR('Tabel (A)A Br'!I34/'Tabel A F'!I34*100,"-"))</f>
        <v>-</v>
      </c>
      <c r="J34" s="122"/>
      <c r="K34" s="91">
        <f>IF(OR('Tabel A F'!K34&lt;5,'Tabel (A)A Br'!K34&lt;0.5),"-",IFERROR('Tabel (A)A Br'!K34/'Tabel A F'!K34*100,"-"))</f>
        <v>1.2391205370582214</v>
      </c>
    </row>
    <row r="35" spans="1:11" ht="15.75" customHeight="1" x14ac:dyDescent="0.2">
      <c r="A35" s="88" t="s">
        <v>49</v>
      </c>
      <c r="B35" s="92">
        <f>IF(OR('Tabel A F'!B35&lt;5,'Tabel (A)A Br'!B35&lt;0.5),"-",IFERROR('Tabel (A)A Br'!B35/'Tabel A F'!B35*100,"-"))</f>
        <v>2.3966390041493777</v>
      </c>
      <c r="C35" s="92" t="str">
        <f>IF(OR('Tabel A F'!C35&lt;5,'Tabel (A)A Br'!C35&lt;0.5),"-",IFERROR('Tabel (A)A Br'!C35/'Tabel A F'!C35*100,"-"))</f>
        <v>-</v>
      </c>
      <c r="D35" s="92">
        <f>IF(OR('Tabel A F'!D35&lt;5,'Tabel (A)A Br'!D35&lt;0.5),"-",IFERROR('Tabel (A)A Br'!D35/'Tabel A F'!D35*100,"-"))</f>
        <v>1.1702216216216217</v>
      </c>
      <c r="E35" s="92">
        <f>IF(OR('Tabel A F'!E35&lt;5,'Tabel (A)A Br'!E35&lt;0.5),"-",IFERROR('Tabel (A)A Br'!E35/'Tabel A F'!E35*100,"-"))</f>
        <v>1.098684331797235</v>
      </c>
      <c r="F35" s="92">
        <f>IF(OR('Tabel A F'!F35&lt;5,'Tabel (A)A Br'!F35&lt;0.5),"-",IFERROR('Tabel (A)A Br'!F35/'Tabel A F'!F35*100,"-"))</f>
        <v>1.4653703099510604</v>
      </c>
      <c r="G35" s="92">
        <f>IF(OR('Tabel A F'!G35&lt;5,'Tabel (A)A Br'!G35&lt;0.5),"-",IFERROR('Tabel (A)A Br'!G35/'Tabel A F'!G35*100,"-"))</f>
        <v>0.69821241830065361</v>
      </c>
      <c r="H35" s="92">
        <f>IF(OR('Tabel A F'!H35&lt;5,'Tabel (A)A Br'!H35&lt;0.5),"-",IFERROR('Tabel (A)A Br'!H35/'Tabel A F'!H35*100,"-"))</f>
        <v>1.7023840027700834</v>
      </c>
      <c r="I35" s="92" t="str">
        <f>IF(OR('Tabel A F'!I35&lt;5,'Tabel (A)A Br'!I35&lt;0.5),"-",IFERROR('Tabel (A)A Br'!I35/'Tabel A F'!I35*100,"-"))</f>
        <v>-</v>
      </c>
      <c r="J35" s="122"/>
      <c r="K35" s="92">
        <f>IF(OR('Tabel A F'!K35&lt;5,'Tabel (A)A Br'!K35&lt;0.5),"-",IFERROR('Tabel (A)A Br'!K35/'Tabel A F'!K35*100,"-"))</f>
        <v>1.497781043729373</v>
      </c>
    </row>
    <row r="36" spans="1:11" ht="15.75" customHeight="1" x14ac:dyDescent="0.2">
      <c r="A36" s="83" t="s">
        <v>50</v>
      </c>
      <c r="B36" s="93">
        <f>IF(OR('Tabel A F'!B36&lt;5,'Tabel (A)A Br'!B36&lt;0.5),"-",IFERROR('Tabel (A)A Br'!B36/'Tabel A F'!B36*100,"-"))</f>
        <v>6.0173793985924506</v>
      </c>
      <c r="C36" s="93">
        <f>IF(OR('Tabel A F'!C36&lt;5,'Tabel (A)A Br'!C36&lt;0.5),"-",IFERROR('Tabel (A)A Br'!C36/'Tabel A F'!C36*100,"-"))</f>
        <v>4.0063082851637759</v>
      </c>
      <c r="D36" s="93">
        <f>IF(OR('Tabel A F'!D36&lt;5,'Tabel (A)A Br'!D36&lt;0.5),"-",IFERROR('Tabel (A)A Br'!D36/'Tabel A F'!D36*100,"-"))</f>
        <v>4.1038554046406333</v>
      </c>
      <c r="E36" s="93">
        <f>IF(OR('Tabel A F'!E36&lt;5,'Tabel (A)A Br'!E36&lt;0.5),"-",IFERROR('Tabel (A)A Br'!E36/'Tabel A F'!E36*100,"-"))</f>
        <v>3.9184866396761135</v>
      </c>
      <c r="F36" s="93">
        <f>IF(OR('Tabel A F'!F36&lt;5,'Tabel (A)A Br'!F36&lt;0.5),"-",IFERROR('Tabel (A)A Br'!F36/'Tabel A F'!F36*100,"-"))</f>
        <v>4.6732220881110438</v>
      </c>
      <c r="G36" s="93">
        <f>IF(OR('Tabel A F'!G36&lt;5,'Tabel (A)A Br'!G36&lt;0.5),"-",IFERROR('Tabel (A)A Br'!G36/'Tabel A F'!G36*100,"-"))</f>
        <v>2.6816852861035421</v>
      </c>
      <c r="H36" s="93">
        <f>IF(OR('Tabel A F'!H36&lt;5,'Tabel (A)A Br'!H36&lt;0.5),"-",IFERROR('Tabel (A)A Br'!H36/'Tabel A F'!H36*100,"-"))</f>
        <v>3.0289402693188801</v>
      </c>
      <c r="I36" s="93" t="str">
        <f>IF(OR('Tabel A F'!I36&lt;5,'Tabel (A)A Br'!I36&lt;0.5),"-",IFERROR('Tabel (A)A Br'!I36/'Tabel A F'!I36*100,"-"))</f>
        <v>-</v>
      </c>
      <c r="J36" s="122"/>
      <c r="K36" s="93">
        <f>IF(OR('Tabel A F'!K36&lt;5,'Tabel (A)A Br'!K36&lt;0.5),"-",IFERROR('Tabel (A)A Br'!K36/'Tabel A F'!K36*100,"-"))</f>
        <v>3.4017066597831698</v>
      </c>
    </row>
    <row r="37" spans="1:11" ht="15.75" customHeight="1" x14ac:dyDescent="0.2">
      <c r="A37" s="79" t="s">
        <v>51</v>
      </c>
      <c r="B37" s="91">
        <f>IF(OR('Tabel A F'!B37&lt;5,'Tabel (A)A Br'!B37&lt;0.5),"-",IFERROR('Tabel (A)A Br'!B37/'Tabel A F'!B37*100,"-"))</f>
        <v>3.8614404560810813</v>
      </c>
      <c r="C37" s="91">
        <f>IF(OR('Tabel A F'!C37&lt;5,'Tabel (A)A Br'!C37&lt;0.5),"-",IFERROR('Tabel (A)A Br'!C37/'Tabel A F'!C37*100,"-"))</f>
        <v>2.8596740506329112</v>
      </c>
      <c r="D37" s="91">
        <f>IF(OR('Tabel A F'!D37&lt;5,'Tabel (A)A Br'!D37&lt;0.5),"-",IFERROR('Tabel (A)A Br'!D37/'Tabel A F'!D37*100,"-"))</f>
        <v>2.3304547702720293</v>
      </c>
      <c r="E37" s="91">
        <f>IF(OR('Tabel A F'!E37&lt;5,'Tabel (A)A Br'!E37&lt;0.5),"-",IFERROR('Tabel (A)A Br'!E37/'Tabel A F'!E37*100,"-"))</f>
        <v>2.2316124197002143</v>
      </c>
      <c r="F37" s="91">
        <f>IF(OR('Tabel A F'!F37&lt;5,'Tabel (A)A Br'!F37&lt;0.5),"-",IFERROR('Tabel (A)A Br'!F37/'Tabel A F'!F37*100,"-"))</f>
        <v>4.0320733590733591</v>
      </c>
      <c r="G37" s="91">
        <f>IF(OR('Tabel A F'!G37&lt;5,'Tabel (A)A Br'!G37&lt;0.5),"-",IFERROR('Tabel (A)A Br'!G37/'Tabel A F'!G37*100,"-"))</f>
        <v>2.2463300892133007</v>
      </c>
      <c r="H37" s="91">
        <f>IF(OR('Tabel A F'!H37&lt;5,'Tabel (A)A Br'!H37&lt;0.5),"-",IFERROR('Tabel (A)A Br'!H37/'Tabel A F'!H37*100,"-"))</f>
        <v>2.4156534168877504</v>
      </c>
      <c r="I37" s="91">
        <f>IF(OR('Tabel A F'!I37&lt;5,'Tabel (A)A Br'!I37&lt;0.5),"-",IFERROR('Tabel (A)A Br'!I37/'Tabel A F'!I37*100,"-"))</f>
        <v>10.332846153846155</v>
      </c>
      <c r="J37" s="122"/>
      <c r="K37" s="91">
        <f>IF(OR('Tabel A F'!K37&lt;5,'Tabel (A)A Br'!K37&lt;0.5),"-",IFERROR('Tabel (A)A Br'!K37/'Tabel A F'!K37*100,"-"))</f>
        <v>2.5509910665405866</v>
      </c>
    </row>
    <row r="38" spans="1:11" ht="15.75" customHeight="1" x14ac:dyDescent="0.2">
      <c r="A38" s="88" t="s">
        <v>52</v>
      </c>
      <c r="B38" s="92">
        <f>IF(OR('Tabel A F'!B38&lt;5,'Tabel (A)A Br'!B38&lt;0.5),"-",IFERROR('Tabel (A)A Br'!B38/'Tabel A F'!B38*100,"-"))</f>
        <v>5.8604838012958957</v>
      </c>
      <c r="C38" s="92">
        <f>IF(OR('Tabel A F'!C38&lt;5,'Tabel (A)A Br'!C38&lt;0.5),"-",IFERROR('Tabel (A)A Br'!C38/'Tabel A F'!C38*100,"-"))</f>
        <v>1.3775000000000002</v>
      </c>
      <c r="D38" s="92">
        <f>IF(OR('Tabel A F'!D38&lt;5,'Tabel (A)A Br'!D38&lt;0.5),"-",IFERROR('Tabel (A)A Br'!D38/'Tabel A F'!D38*100,"-"))</f>
        <v>4.4417389525368254</v>
      </c>
      <c r="E38" s="92">
        <f>IF(OR('Tabel A F'!E38&lt;5,'Tabel (A)A Br'!E38&lt;0.5),"-",IFERROR('Tabel (A)A Br'!E38/'Tabel A F'!E38*100,"-"))</f>
        <v>2.6574791666666666</v>
      </c>
      <c r="F38" s="92">
        <f>IF(OR('Tabel A F'!F38&lt;5,'Tabel (A)A Br'!F38&lt;0.5),"-",IFERROR('Tabel (A)A Br'!F38/'Tabel A F'!F38*100,"-"))</f>
        <v>9.4107375565610862</v>
      </c>
      <c r="G38" s="92">
        <f>IF(OR('Tabel A F'!G38&lt;5,'Tabel (A)A Br'!G38&lt;0.5),"-",IFERROR('Tabel (A)A Br'!G38/'Tabel A F'!G38*100,"-"))</f>
        <v>3.4700673575129537</v>
      </c>
      <c r="H38" s="92">
        <f>IF(OR('Tabel A F'!H38&lt;5,'Tabel (A)A Br'!H38&lt;0.5),"-",IFERROR('Tabel (A)A Br'!H38/'Tabel A F'!H38*100,"-"))</f>
        <v>3.8331615210843371</v>
      </c>
      <c r="I38" s="92" t="str">
        <f>IF(OR('Tabel A F'!I38&lt;5,'Tabel (A)A Br'!I38&lt;0.5),"-",IFERROR('Tabel (A)A Br'!I38/'Tabel A F'!I38*100,"-"))</f>
        <v>-</v>
      </c>
      <c r="J38" s="122"/>
      <c r="K38" s="92">
        <f>IF(OR('Tabel A F'!K38&lt;5,'Tabel (A)A Br'!K38&lt;0.5),"-",IFERROR('Tabel (A)A Br'!K38/'Tabel A F'!K38*100,"-"))</f>
        <v>4.1922324231010677</v>
      </c>
    </row>
    <row r="39" spans="1:11" ht="15.75" customHeight="1" x14ac:dyDescent="0.2">
      <c r="A39" s="83" t="s">
        <v>53</v>
      </c>
      <c r="B39" s="93">
        <f>IF(OR('Tabel A F'!B39&lt;5,'Tabel (A)A Br'!B39&lt;0.5),"-",IFERROR('Tabel (A)A Br'!B39/'Tabel A F'!B39*100,"-"))</f>
        <v>1.9134831804281345</v>
      </c>
      <c r="C39" s="93">
        <f>IF(OR('Tabel A F'!C39&lt;5,'Tabel (A)A Br'!C39&lt;0.5),"-",IFERROR('Tabel (A)A Br'!C39/'Tabel A F'!C39*100,"-"))</f>
        <v>1.1421077844311376</v>
      </c>
      <c r="D39" s="93">
        <f>IF(OR('Tabel A F'!D39&lt;5,'Tabel (A)A Br'!D39&lt;0.5),"-",IFERROR('Tabel (A)A Br'!D39/'Tabel A F'!D39*100,"-"))</f>
        <v>2.5036761786600494</v>
      </c>
      <c r="E39" s="93">
        <f>IF(OR('Tabel A F'!E39&lt;5,'Tabel (A)A Br'!E39&lt;0.5),"-",IFERROR('Tabel (A)A Br'!E39/'Tabel A F'!E39*100,"-"))</f>
        <v>2.701943355119826</v>
      </c>
      <c r="F39" s="93">
        <f>IF(OR('Tabel A F'!F39&lt;5,'Tabel (A)A Br'!F39&lt;0.5),"-",IFERROR('Tabel (A)A Br'!F39/'Tabel A F'!F39*100,"-"))</f>
        <v>2.7604676806083654</v>
      </c>
      <c r="G39" s="93">
        <f>IF(OR('Tabel A F'!G39&lt;5,'Tabel (A)A Br'!G39&lt;0.5),"-",IFERROR('Tabel (A)A Br'!G39/'Tabel A F'!G39*100,"-"))</f>
        <v>3.157094567404426</v>
      </c>
      <c r="H39" s="93">
        <f>IF(OR('Tabel A F'!H39&lt;5,'Tabel (A)A Br'!H39&lt;0.5),"-",IFERROR('Tabel (A)A Br'!H39/'Tabel A F'!H39*100,"-"))</f>
        <v>3.0083301495016612</v>
      </c>
      <c r="I39" s="93">
        <f>IF(OR('Tabel A F'!I39&lt;5,'Tabel (A)A Br'!I39&lt;0.5),"-",IFERROR('Tabel (A)A Br'!I39/'Tabel A F'!I39*100,"-"))</f>
        <v>12.497624999999999</v>
      </c>
      <c r="J39" s="122"/>
      <c r="K39" s="93">
        <f>IF(OR('Tabel A F'!K39&lt;5,'Tabel (A)A Br'!K39&lt;0.5),"-",IFERROR('Tabel (A)A Br'!K39/'Tabel A F'!K39*100,"-"))</f>
        <v>2.772721196306704</v>
      </c>
    </row>
    <row r="40" spans="1:11" ht="15.75" customHeight="1" x14ac:dyDescent="0.2">
      <c r="A40" s="79" t="s">
        <v>54</v>
      </c>
      <c r="B40" s="91">
        <f>IF(OR('Tabel A F'!B40&lt;5,'Tabel (A)A Br'!B40&lt;0.5),"-",IFERROR('Tabel (A)A Br'!B40/'Tabel A F'!B40*100,"-"))</f>
        <v>7.3425137362637365</v>
      </c>
      <c r="C40" s="91">
        <f>IF(OR('Tabel A F'!C40&lt;5,'Tabel (A)A Br'!C40&lt;0.5),"-",IFERROR('Tabel (A)A Br'!C40/'Tabel A F'!C40*100,"-"))</f>
        <v>0.62743119266055047</v>
      </c>
      <c r="D40" s="91">
        <f>IF(OR('Tabel A F'!D40&lt;5,'Tabel (A)A Br'!D40&lt;0.5),"-",IFERROR('Tabel (A)A Br'!D40/'Tabel A F'!D40*100,"-"))</f>
        <v>3.8098709163346607</v>
      </c>
      <c r="E40" s="91">
        <f>IF(OR('Tabel A F'!E40&lt;5,'Tabel (A)A Br'!E40&lt;0.5),"-",IFERROR('Tabel (A)A Br'!E40/'Tabel A F'!E40*100,"-"))</f>
        <v>3.0363385650224219</v>
      </c>
      <c r="F40" s="91">
        <f>IF(OR('Tabel A F'!F40&lt;5,'Tabel (A)A Br'!F40&lt;0.5),"-",IFERROR('Tabel (A)A Br'!F40/'Tabel A F'!F40*100,"-"))</f>
        <v>6.0638817966903078</v>
      </c>
      <c r="G40" s="91">
        <f>IF(OR('Tabel A F'!G40&lt;5,'Tabel (A)A Br'!G40&lt;0.5),"-",IFERROR('Tabel (A)A Br'!G40/'Tabel A F'!G40*100,"-"))</f>
        <v>4.311394568690095</v>
      </c>
      <c r="H40" s="91">
        <f>IF(OR('Tabel A F'!H40&lt;5,'Tabel (A)A Br'!H40&lt;0.5),"-",IFERROR('Tabel (A)A Br'!H40/'Tabel A F'!H40*100,"-"))</f>
        <v>4.2531911536471805</v>
      </c>
      <c r="I40" s="91">
        <f>IF(OR('Tabel A F'!I40&lt;5,'Tabel (A)A Br'!I40&lt;0.5),"-",IFERROR('Tabel (A)A Br'!I40/'Tabel A F'!I40*100,"-"))</f>
        <v>7.4911052631578947</v>
      </c>
      <c r="J40" s="122"/>
      <c r="K40" s="91">
        <f>IF(OR('Tabel A F'!K40&lt;5,'Tabel (A)A Br'!K40&lt;0.5),"-",IFERROR('Tabel (A)A Br'!K40/'Tabel A F'!K40*100,"-"))</f>
        <v>4.2357874828060531</v>
      </c>
    </row>
    <row r="41" spans="1:11" ht="15.75" customHeight="1" x14ac:dyDescent="0.2">
      <c r="A41" s="88" t="s">
        <v>214</v>
      </c>
      <c r="B41" s="92">
        <f>IF(OR('Tabel A F'!B41&lt;5,'Tabel (A)A Br'!B41&lt;0.5),"-",IFERROR('Tabel (A)A Br'!B41/'Tabel A F'!B41*100,"-"))</f>
        <v>2.8110923379174855</v>
      </c>
      <c r="C41" s="92">
        <f>IF(OR('Tabel A F'!C41&lt;5,'Tabel (A)A Br'!C41&lt;0.5),"-",IFERROR('Tabel (A)A Br'!C41/'Tabel A F'!C41*100,"-"))</f>
        <v>3.242956698240866</v>
      </c>
      <c r="D41" s="92">
        <f>IF(OR('Tabel A F'!D41&lt;5,'Tabel (A)A Br'!D41&lt;0.5),"-",IFERROR('Tabel (A)A Br'!D41/'Tabel A F'!D41*100,"-"))</f>
        <v>5.6899629629629631</v>
      </c>
      <c r="E41" s="92">
        <f>IF(OR('Tabel A F'!E41&lt;5,'Tabel (A)A Br'!E41&lt;0.5),"-",IFERROR('Tabel (A)A Br'!E41/'Tabel A F'!E41*100,"-"))</f>
        <v>3.2405997624703087</v>
      </c>
      <c r="F41" s="92">
        <f>IF(OR('Tabel A F'!F41&lt;5,'Tabel (A)A Br'!F41&lt;0.5),"-",IFERROR('Tabel (A)A Br'!F41/'Tabel A F'!F41*100,"-"))</f>
        <v>3.9360547263681593</v>
      </c>
      <c r="G41" s="92">
        <f>IF(OR('Tabel A F'!G41&lt;5,'Tabel (A)A Br'!G41&lt;0.5),"-",IFERROR('Tabel (A)A Br'!G41/'Tabel A F'!G41*100,"-"))</f>
        <v>2.6616496913580248</v>
      </c>
      <c r="H41" s="92">
        <f>IF(OR('Tabel A F'!H41&lt;5,'Tabel (A)A Br'!H41&lt;0.5),"-",IFERROR('Tabel (A)A Br'!H41/'Tabel A F'!H41*100,"-"))</f>
        <v>3.9169918727915189</v>
      </c>
      <c r="I41" s="92">
        <f>IF(OR('Tabel A F'!I41&lt;5,'Tabel (A)A Br'!I41&lt;0.5),"-",IFERROR('Tabel (A)A Br'!I41/'Tabel A F'!I41*100,"-"))</f>
        <v>5.4505428571428576</v>
      </c>
      <c r="J41" s="122"/>
      <c r="K41" s="92">
        <f>IF(OR('Tabel A F'!K41&lt;5,'Tabel (A)A Br'!K41&lt;0.5),"-",IFERROR('Tabel (A)A Br'!K41/'Tabel A F'!K41*100,"-"))</f>
        <v>3.9586473270592801</v>
      </c>
    </row>
    <row r="42" spans="1:11" ht="15.75" customHeight="1" x14ac:dyDescent="0.2">
      <c r="A42" s="83" t="s">
        <v>55</v>
      </c>
      <c r="B42" s="93">
        <f>IF(OR('Tabel A F'!B42&lt;5,'Tabel (A)A Br'!B42&lt;0.5),"-",IFERROR('Tabel (A)A Br'!B42/'Tabel A F'!B42*100,"-"))</f>
        <v>8.0251148325358841</v>
      </c>
      <c r="C42" s="93">
        <f>IF(OR('Tabel A F'!C42&lt;5,'Tabel (A)A Br'!C42&lt;0.5),"-",IFERROR('Tabel (A)A Br'!C42/'Tabel A F'!C42*100,"-"))</f>
        <v>6.9302247191011244</v>
      </c>
      <c r="D42" s="93">
        <f>IF(OR('Tabel A F'!D42&lt;5,'Tabel (A)A Br'!D42&lt;0.5),"-",IFERROR('Tabel (A)A Br'!D42/'Tabel A F'!D42*100,"-"))</f>
        <v>4.7660845528455278</v>
      </c>
      <c r="E42" s="93">
        <f>IF(OR('Tabel A F'!E42&lt;5,'Tabel (A)A Br'!E42&lt;0.5),"-",IFERROR('Tabel (A)A Br'!E42/'Tabel A F'!E42*100,"-"))</f>
        <v>7.1112338129496413</v>
      </c>
      <c r="F42" s="93">
        <f>IF(OR('Tabel A F'!F42&lt;5,'Tabel (A)A Br'!F42&lt;0.5),"-",IFERROR('Tabel (A)A Br'!F42/'Tabel A F'!F42*100,"-"))</f>
        <v>5.8344602510460248</v>
      </c>
      <c r="G42" s="93">
        <f>IF(OR('Tabel A F'!G42&lt;5,'Tabel (A)A Br'!G42&lt;0.5),"-",IFERROR('Tabel (A)A Br'!G42/'Tabel A F'!G42*100,"-"))</f>
        <v>5.3589819494584834</v>
      </c>
      <c r="H42" s="93">
        <f>IF(OR('Tabel A F'!H42&lt;5,'Tabel (A)A Br'!H42&lt;0.5),"-",IFERROR('Tabel (A)A Br'!H42/'Tabel A F'!H42*100,"-"))</f>
        <v>3.7020818639798487</v>
      </c>
      <c r="I42" s="93" t="str">
        <f>IF(OR('Tabel A F'!I42&lt;5,'Tabel (A)A Br'!I42&lt;0.5),"-",IFERROR('Tabel (A)A Br'!I42/'Tabel A F'!I42*100,"-"))</f>
        <v>-</v>
      </c>
      <c r="J42" s="122"/>
      <c r="K42" s="93">
        <f>IF(OR('Tabel A F'!K42&lt;5,'Tabel (A)A Br'!K42&lt;0.5),"-",IFERROR('Tabel (A)A Br'!K42/'Tabel A F'!K42*100,"-"))</f>
        <v>4.7204483048002688</v>
      </c>
    </row>
    <row r="43" spans="1:11" ht="15.75" customHeight="1" x14ac:dyDescent="0.2">
      <c r="A43" s="79" t="s">
        <v>56</v>
      </c>
      <c r="B43" s="91">
        <f>IF(OR('Tabel A F'!B43&lt;5,'Tabel (A)A Br'!B43&lt;0.5),"-",IFERROR('Tabel (A)A Br'!B43/'Tabel A F'!B43*100,"-"))</f>
        <v>6.4613043478260872</v>
      </c>
      <c r="C43" s="91" t="str">
        <f>IF(OR('Tabel A F'!C43&lt;5,'Tabel (A)A Br'!C43&lt;0.5),"-",IFERROR('Tabel (A)A Br'!C43/'Tabel A F'!C43*100,"-"))</f>
        <v>-</v>
      </c>
      <c r="D43" s="91">
        <f>IF(OR('Tabel A F'!D43&lt;5,'Tabel (A)A Br'!D43&lt;0.5),"-",IFERROR('Tabel (A)A Br'!D43/'Tabel A F'!D43*100,"-"))</f>
        <v>7.9449356435643574</v>
      </c>
      <c r="E43" s="91">
        <f>IF(OR('Tabel A F'!E43&lt;5,'Tabel (A)A Br'!E43&lt;0.5),"-",IFERROR('Tabel (A)A Br'!E43/'Tabel A F'!E43*100,"-"))</f>
        <v>8.3879230769230766</v>
      </c>
      <c r="F43" s="91">
        <f>IF(OR('Tabel A F'!F43&lt;5,'Tabel (A)A Br'!F43&lt;0.5),"-",IFERROR('Tabel (A)A Br'!F43/'Tabel A F'!F43*100,"-"))</f>
        <v>9.8792894736842101</v>
      </c>
      <c r="G43" s="91">
        <f>IF(OR('Tabel A F'!G43&lt;5,'Tabel (A)A Br'!G43&lt;0.5),"-",IFERROR('Tabel (A)A Br'!G43/'Tabel A F'!G43*100,"-"))</f>
        <v>4.2441388888888882</v>
      </c>
      <c r="H43" s="91">
        <f>IF(OR('Tabel A F'!H43&lt;5,'Tabel (A)A Br'!H43&lt;0.5),"-",IFERROR('Tabel (A)A Br'!H43/'Tabel A F'!H43*100,"-"))</f>
        <v>4.9955967365967364</v>
      </c>
      <c r="I43" s="91" t="str">
        <f>IF(OR('Tabel A F'!I43&lt;5,'Tabel (A)A Br'!I43&lt;0.5),"-",IFERROR('Tabel (A)A Br'!I43/'Tabel A F'!I43*100,"-"))</f>
        <v>-</v>
      </c>
      <c r="J43" s="122"/>
      <c r="K43" s="91">
        <f>IF(OR('Tabel A F'!K43&lt;5,'Tabel (A)A Br'!K43&lt;0.5),"-",IFERROR('Tabel (A)A Br'!K43/'Tabel A F'!K43*100,"-"))</f>
        <v>5.5715357859531771</v>
      </c>
    </row>
    <row r="44" spans="1:11" ht="15.75" customHeight="1" x14ac:dyDescent="0.2">
      <c r="A44" s="88" t="s">
        <v>57</v>
      </c>
      <c r="B44" s="92">
        <f>IF(OR('Tabel A F'!B44&lt;5,'Tabel (A)A Br'!B44&lt;0.5),"-",IFERROR('Tabel (A)A Br'!B44/'Tabel A F'!B44*100,"-"))</f>
        <v>10.960069306930693</v>
      </c>
      <c r="C44" s="92">
        <f>IF(OR('Tabel A F'!C44&lt;5,'Tabel (A)A Br'!C44&lt;0.5),"-",IFERROR('Tabel (A)A Br'!C44/'Tabel A F'!C44*100,"-"))</f>
        <v>12.678339805825242</v>
      </c>
      <c r="D44" s="92">
        <f>IF(OR('Tabel A F'!D44&lt;5,'Tabel (A)A Br'!D44&lt;0.5),"-",IFERROR('Tabel (A)A Br'!D44/'Tabel A F'!D44*100,"-"))</f>
        <v>12.677176160337552</v>
      </c>
      <c r="E44" s="92">
        <f>IF(OR('Tabel A F'!E44&lt;5,'Tabel (A)A Br'!E44&lt;0.5),"-",IFERROR('Tabel (A)A Br'!E44/'Tabel A F'!E44*100,"-"))</f>
        <v>9.2942857142857136</v>
      </c>
      <c r="F44" s="92">
        <f>IF(OR('Tabel A F'!F44&lt;5,'Tabel (A)A Br'!F44&lt;0.5),"-",IFERROR('Tabel (A)A Br'!F44/'Tabel A F'!F44*100,"-"))</f>
        <v>13.892359296482413</v>
      </c>
      <c r="G44" s="92">
        <f>IF(OR('Tabel A F'!G44&lt;5,'Tabel (A)A Br'!G44&lt;0.5),"-",IFERROR('Tabel (A)A Br'!G44/'Tabel A F'!G44*100,"-"))</f>
        <v>6.2703613707165111</v>
      </c>
      <c r="H44" s="92">
        <f>IF(OR('Tabel A F'!H44&lt;5,'Tabel (A)A Br'!H44&lt;0.5),"-",IFERROR('Tabel (A)A Br'!H44/'Tabel A F'!H44*100,"-"))</f>
        <v>8.2672249119718302</v>
      </c>
      <c r="I44" s="92" t="str">
        <f>IF(OR('Tabel A F'!I44&lt;5,'Tabel (A)A Br'!I44&lt;0.5),"-",IFERROR('Tabel (A)A Br'!I44/'Tabel A F'!I44*100,"-"))</f>
        <v>-</v>
      </c>
      <c r="J44" s="122"/>
      <c r="K44" s="92">
        <f>IF(OR('Tabel A F'!K44&lt;5,'Tabel (A)A Br'!K44&lt;0.5),"-",IFERROR('Tabel (A)A Br'!K44/'Tabel A F'!K44*100,"-"))</f>
        <v>9.7393983474668406</v>
      </c>
    </row>
    <row r="45" spans="1:11" ht="15.75" customHeight="1" x14ac:dyDescent="0.2">
      <c r="A45" s="83" t="s">
        <v>58</v>
      </c>
      <c r="B45" s="93">
        <f>IF(OR('Tabel A F'!B45&lt;5,'Tabel (A)A Br'!B45&lt;0.5),"-",IFERROR('Tabel (A)A Br'!B45/'Tabel A F'!B45*100,"-"))</f>
        <v>8.7208129870129873</v>
      </c>
      <c r="C45" s="93">
        <f>IF(OR('Tabel A F'!C45&lt;5,'Tabel (A)A Br'!C45&lt;0.5),"-",IFERROR('Tabel (A)A Br'!C45/'Tabel A F'!C45*100,"-"))</f>
        <v>6.4841764705882348</v>
      </c>
      <c r="D45" s="93">
        <f>IF(OR('Tabel A F'!D45&lt;5,'Tabel (A)A Br'!D45&lt;0.5),"-",IFERROR('Tabel (A)A Br'!D45/'Tabel A F'!D45*100,"-"))</f>
        <v>6.3592337125129266</v>
      </c>
      <c r="E45" s="93">
        <f>IF(OR('Tabel A F'!E45&lt;5,'Tabel (A)A Br'!E45&lt;0.5),"-",IFERROR('Tabel (A)A Br'!E45/'Tabel A F'!E45*100,"-"))</f>
        <v>4.6665690789473686</v>
      </c>
      <c r="F45" s="93">
        <f>IF(OR('Tabel A F'!F45&lt;5,'Tabel (A)A Br'!F45&lt;0.5),"-",IFERROR('Tabel (A)A Br'!F45/'Tabel A F'!F45*100,"-"))</f>
        <v>8.0008354838709668</v>
      </c>
      <c r="G45" s="93">
        <f>IF(OR('Tabel A F'!G45&lt;5,'Tabel (A)A Br'!G45&lt;0.5),"-",IFERROR('Tabel (A)A Br'!G45/'Tabel A F'!G45*100,"-"))</f>
        <v>5.2937697368421057</v>
      </c>
      <c r="H45" s="93">
        <f>IF(OR('Tabel A F'!H45&lt;5,'Tabel (A)A Br'!H45&lt;0.5),"-",IFERROR('Tabel (A)A Br'!H45/'Tabel A F'!H45*100,"-"))</f>
        <v>6.425299356754083</v>
      </c>
      <c r="I45" s="93" t="str">
        <f>IF(OR('Tabel A F'!I45&lt;5,'Tabel (A)A Br'!I45&lt;0.5),"-",IFERROR('Tabel (A)A Br'!I45/'Tabel A F'!I45*100,"-"))</f>
        <v>-</v>
      </c>
      <c r="J45" s="122"/>
      <c r="K45" s="93">
        <f>IF(OR('Tabel A F'!K45&lt;5,'Tabel (A)A Br'!K45&lt;0.5),"-",IFERROR('Tabel (A)A Br'!K45/'Tabel A F'!K45*100,"-"))</f>
        <v>6.3945088222320239</v>
      </c>
    </row>
    <row r="46" spans="1:11" ht="15.75" customHeight="1" x14ac:dyDescent="0.2">
      <c r="A46" s="79" t="s">
        <v>59</v>
      </c>
      <c r="B46" s="91">
        <f>IF(OR('Tabel A F'!B46&lt;5,'Tabel (A)A Br'!B46&lt;0.5),"-",IFERROR('Tabel (A)A Br'!B46/'Tabel A F'!B46*100,"-"))</f>
        <v>5.1575288667141841</v>
      </c>
      <c r="C46" s="91">
        <f>IF(OR('Tabel A F'!C46&lt;5,'Tabel (A)A Br'!C46&lt;0.5),"-",IFERROR('Tabel (A)A Br'!C46/'Tabel A F'!C46*100,"-"))</f>
        <v>2.5412445095168374</v>
      </c>
      <c r="D46" s="91">
        <f>IF(OR('Tabel A F'!D46&lt;5,'Tabel (A)A Br'!D46&lt;0.5),"-",IFERROR('Tabel (A)A Br'!D46/'Tabel A F'!D46*100,"-"))</f>
        <v>4.9631524079320108</v>
      </c>
      <c r="E46" s="91">
        <f>IF(OR('Tabel A F'!E46&lt;5,'Tabel (A)A Br'!E46&lt;0.5),"-",IFERROR('Tabel (A)A Br'!E46/'Tabel A F'!E46*100,"-"))</f>
        <v>3.2781982597886885</v>
      </c>
      <c r="F46" s="91">
        <f>IF(OR('Tabel A F'!F46&lt;5,'Tabel (A)A Br'!F46&lt;0.5),"-",IFERROR('Tabel (A)A Br'!F46/'Tabel A F'!F46*100,"-"))</f>
        <v>6.162815326633166</v>
      </c>
      <c r="G46" s="91">
        <f>IF(OR('Tabel A F'!G46&lt;5,'Tabel (A)A Br'!G46&lt;0.5),"-",IFERROR('Tabel (A)A Br'!G46/'Tabel A F'!G46*100,"-"))</f>
        <v>4.1785101636093209</v>
      </c>
      <c r="H46" s="91">
        <f>IF(OR('Tabel A F'!H46&lt;5,'Tabel (A)A Br'!H46&lt;0.5),"-",IFERROR('Tabel (A)A Br'!H46/'Tabel A F'!H46*100,"-"))</f>
        <v>5.5645413748555113</v>
      </c>
      <c r="I46" s="91">
        <f>IF(OR('Tabel A F'!I46&lt;5,'Tabel (A)A Br'!I46&lt;0.5),"-",IFERROR('Tabel (A)A Br'!I46/'Tabel A F'!I46*100,"-"))</f>
        <v>8.2446822429906526</v>
      </c>
      <c r="J46" s="122"/>
      <c r="K46" s="91">
        <f>IF(OR('Tabel A F'!K46&lt;5,'Tabel (A)A Br'!K46&lt;0.5),"-",IFERROR('Tabel (A)A Br'!K46/'Tabel A F'!K46*100,"-"))</f>
        <v>5.0539696289248326</v>
      </c>
    </row>
    <row r="47" spans="1:11" ht="15.75" customHeight="1" x14ac:dyDescent="0.2">
      <c r="A47" s="38"/>
      <c r="B47" s="69"/>
      <c r="C47" s="69"/>
      <c r="D47" s="69"/>
      <c r="E47" s="69"/>
      <c r="F47" s="69"/>
      <c r="G47" s="69"/>
      <c r="H47" s="69"/>
      <c r="I47" s="69"/>
      <c r="K47" s="69"/>
    </row>
    <row r="48" spans="1:11" ht="15.75" customHeight="1" x14ac:dyDescent="0.2">
      <c r="A48" s="86" t="s">
        <v>20</v>
      </c>
      <c r="B48" s="90">
        <f>IF(OR('Tabel A F'!B48&lt;5,'Tabel (A)A Br'!B48&lt;0.5),"-",IFERROR('Tabel (A)A Br'!B48/'Tabel A F'!B48*100,"-"))</f>
        <v>4.4546516597917893</v>
      </c>
      <c r="C48" s="90">
        <f>IF(OR('Tabel A F'!C48&lt;5,'Tabel (A)A Br'!C48&lt;0.5),"-",IFERROR('Tabel (A)A Br'!C48/'Tabel A F'!C48*100,"-"))</f>
        <v>2.2789752492566033</v>
      </c>
      <c r="D48" s="90">
        <f>IF(OR('Tabel A F'!D48&lt;5,'Tabel (A)A Br'!D48&lt;0.5),"-",IFERROR('Tabel (A)A Br'!D48/'Tabel A F'!D48*100,"-"))</f>
        <v>4.2479853268386556</v>
      </c>
      <c r="E48" s="90">
        <f>IF(OR('Tabel A F'!E48&lt;5,'Tabel (A)A Br'!E48&lt;0.5),"-",IFERROR('Tabel (A)A Br'!E48/'Tabel A F'!E48*100,"-"))</f>
        <v>2.4220900733010318</v>
      </c>
      <c r="F48" s="90">
        <f>IF(OR('Tabel A F'!F48&lt;5,'Tabel (A)A Br'!F48&lt;0.5),"-",IFERROR('Tabel (A)A Br'!F48/'Tabel A F'!F48*100,"-"))</f>
        <v>4.5592374739654984</v>
      </c>
      <c r="G48" s="90">
        <f>IF(OR('Tabel A F'!G48&lt;5,'Tabel (A)A Br'!G48&lt;0.5),"-",IFERROR('Tabel (A)A Br'!G48/'Tabel A F'!G48*100,"-"))</f>
        <v>2.6241630370806361</v>
      </c>
      <c r="H48" s="90">
        <f>IF(OR('Tabel A F'!H48&lt;5,'Tabel (A)A Br'!H48&lt;0.5),"-",IFERROR('Tabel (A)A Br'!H48/'Tabel A F'!H48*100,"-"))</f>
        <v>3.3751066537269891</v>
      </c>
      <c r="I48" s="90">
        <f>IF(OR('Tabel A F'!I48&lt;5,'Tabel (A)A Br'!I48&lt;0.5),"-",IFERROR('Tabel (A)A Br'!I48/'Tabel A F'!I48*100,"-"))</f>
        <v>4.8486186046511621</v>
      </c>
      <c r="K48" s="90">
        <f>IF(OR('Tabel A F'!K48&lt;5,'Tabel (A)A Br'!K48&lt;0.5),"-",IFERROR('Tabel (A)A Br'!K48/'Tabel A F'!K48*100,"-"))</f>
        <v>3.4968107601179419</v>
      </c>
    </row>
    <row r="49" spans="1:11" ht="15.75" customHeight="1" x14ac:dyDescent="0.2">
      <c r="B49" s="56"/>
      <c r="C49" s="56"/>
      <c r="D49" s="56"/>
      <c r="E49" s="56"/>
      <c r="F49" s="56"/>
      <c r="G49" s="56"/>
      <c r="H49" s="56"/>
      <c r="I49" s="56"/>
      <c r="K49" s="56"/>
    </row>
    <row r="50" spans="1:11" ht="15.75" customHeight="1" x14ac:dyDescent="0.2">
      <c r="A50" s="88" t="s">
        <v>60</v>
      </c>
      <c r="B50" s="92">
        <f>IF(OR('Tabel A F'!B50&lt;5,'Tabel (A)A Br'!B50&lt;0.5),"-",IFERROR('Tabel (A)A Br'!B50/'Tabel A F'!B50*100,"-"))</f>
        <v>1.6688979238754325</v>
      </c>
      <c r="C50" s="92">
        <f>IF(OR('Tabel A F'!C50&lt;5,'Tabel (A)A Br'!C50&lt;0.5),"-",IFERROR('Tabel (A)A Br'!C50/'Tabel A F'!C50*100,"-"))</f>
        <v>1.2648455045871558</v>
      </c>
      <c r="D50" s="92">
        <f>IF(OR('Tabel A F'!D50&lt;5,'Tabel (A)A Br'!D50&lt;0.5),"-",IFERROR('Tabel (A)A Br'!D50/'Tabel A F'!D50*100,"-"))</f>
        <v>1.7220123344370861</v>
      </c>
      <c r="E50" s="92">
        <f>IF(OR('Tabel A F'!E50&lt;5,'Tabel (A)A Br'!E50&lt;0.5),"-",IFERROR('Tabel (A)A Br'!E50/'Tabel A F'!E50*100,"-"))</f>
        <v>1.2808480835151137</v>
      </c>
      <c r="F50" s="92">
        <f>IF(OR('Tabel A F'!F50&lt;5,'Tabel (A)A Br'!F50&lt;0.5),"-",IFERROR('Tabel (A)A Br'!F50/'Tabel A F'!F50*100,"-"))</f>
        <v>2.2163473400154201</v>
      </c>
      <c r="G50" s="92">
        <f>IF(OR('Tabel A F'!G50&lt;5,'Tabel (A)A Br'!G50&lt;0.5),"-",IFERROR('Tabel (A)A Br'!G50/'Tabel A F'!G50*100,"-"))</f>
        <v>1.496261797227846</v>
      </c>
      <c r="H50" s="92">
        <f>IF(OR('Tabel A F'!H50&lt;5,'Tabel (A)A Br'!H50&lt;0.5),"-",IFERROR('Tabel (A)A Br'!H50/'Tabel A F'!H50*100,"-"))</f>
        <v>1.6791289558734122</v>
      </c>
      <c r="I50" s="92">
        <f>IF(OR('Tabel A F'!I50&lt;5,'Tabel (A)A Br'!I50&lt;0.5),"-",IFERROR('Tabel (A)A Br'!I50/'Tabel A F'!I50*100,"-"))</f>
        <v>2.8542886597938146</v>
      </c>
      <c r="J50" s="122"/>
      <c r="K50" s="92">
        <f>IF(OR('Tabel A F'!K50&lt;5,'Tabel (A)A Br'!K50&lt;0.5),"-",IFERROR('Tabel (A)A Br'!K50/'Tabel A F'!K50*100,"-"))</f>
        <v>1.6446275597027624</v>
      </c>
    </row>
    <row r="51" spans="1:11" ht="15.75" customHeight="1" x14ac:dyDescent="0.2">
      <c r="A51" s="83" t="s">
        <v>61</v>
      </c>
      <c r="B51" s="93">
        <f>IF(OR('Tabel A F'!B51&lt;5,'Tabel (A)A Br'!B51&lt;0.5),"-",IFERROR('Tabel (A)A Br'!B51/'Tabel A F'!B51*100,"-"))</f>
        <v>7.9326096256684488</v>
      </c>
      <c r="C51" s="93">
        <f>IF(OR('Tabel A F'!C51&lt;5,'Tabel (A)A Br'!C51&lt;0.5),"-",IFERROR('Tabel (A)A Br'!C51/'Tabel A F'!C51*100,"-"))</f>
        <v>3.3632581818181824</v>
      </c>
      <c r="D51" s="93">
        <f>IF(OR('Tabel A F'!D51&lt;5,'Tabel (A)A Br'!D51&lt;0.5),"-",IFERROR('Tabel (A)A Br'!D51/'Tabel A F'!D51*100,"-"))</f>
        <v>7.1592121475683115</v>
      </c>
      <c r="E51" s="93">
        <f>IF(OR('Tabel A F'!E51&lt;5,'Tabel (A)A Br'!E51&lt;0.5),"-",IFERROR('Tabel (A)A Br'!E51/'Tabel A F'!E51*100,"-"))</f>
        <v>3.8345296506904956</v>
      </c>
      <c r="F51" s="93">
        <f>IF(OR('Tabel A F'!F51&lt;5,'Tabel (A)A Br'!F51&lt;0.5),"-",IFERROR('Tabel (A)A Br'!F51/'Tabel A F'!F51*100,"-"))</f>
        <v>6.8351031976744174</v>
      </c>
      <c r="G51" s="93">
        <f>IF(OR('Tabel A F'!G51&lt;5,'Tabel (A)A Br'!G51&lt;0.5),"-",IFERROR('Tabel (A)A Br'!G51/'Tabel A F'!G51*100,"-"))</f>
        <v>4.1123393227366964</v>
      </c>
      <c r="H51" s="93">
        <f>IF(OR('Tabel A F'!H51&lt;5,'Tabel (A)A Br'!H51&lt;0.5),"-",IFERROR('Tabel (A)A Br'!H51/'Tabel A F'!H51*100,"-"))</f>
        <v>5.0349728367643296</v>
      </c>
      <c r="I51" s="93">
        <f>IF(OR('Tabel A F'!I51&lt;5,'Tabel (A)A Br'!I51&lt;0.5),"-",IFERROR('Tabel (A)A Br'!I51/'Tabel A F'!I51*100,"-"))</f>
        <v>6.6157162790697663</v>
      </c>
      <c r="J51" s="122"/>
      <c r="K51" s="93">
        <f>IF(OR('Tabel A F'!K51&lt;5,'Tabel (A)A Br'!K51&lt;0.5),"-",IFERROR('Tabel (A)A Br'!K51/'Tabel A F'!K51*100,"-"))</f>
        <v>5.5500966672727019</v>
      </c>
    </row>
    <row r="52" spans="1:11" ht="15.75" customHeight="1" x14ac:dyDescent="0.2">
      <c r="A52" s="79" t="s">
        <v>62</v>
      </c>
      <c r="B52" s="91">
        <f>IF(OR('Tabel A F'!B52&lt;5,'Tabel (A)A Br'!B52&lt;0.5),"-",IFERROR('Tabel (A)A Br'!B52/'Tabel A F'!B52*100,"-"))</f>
        <v>4.3012899144689944</v>
      </c>
      <c r="C52" s="91">
        <f>IF(OR('Tabel A F'!C52&lt;5,'Tabel (A)A Br'!C52&lt;0.5),"-",IFERROR('Tabel (A)A Br'!C52/'Tabel A F'!C52*100,"-"))</f>
        <v>2.3449499374217773</v>
      </c>
      <c r="D52" s="91">
        <f>IF(OR('Tabel A F'!D52&lt;5,'Tabel (A)A Br'!D52&lt;0.5),"-",IFERROR('Tabel (A)A Br'!D52/'Tabel A F'!D52*100,"-"))</f>
        <v>2.6390385546544004</v>
      </c>
      <c r="E52" s="91">
        <f>IF(OR('Tabel A F'!E52&lt;5,'Tabel (A)A Br'!E52&lt;0.5),"-",IFERROR('Tabel (A)A Br'!E52/'Tabel A F'!E52*100,"-"))</f>
        <v>2.3275648182152038</v>
      </c>
      <c r="F52" s="91">
        <f>IF(OR('Tabel A F'!F52&lt;5,'Tabel (A)A Br'!F52&lt;0.5),"-",IFERROR('Tabel (A)A Br'!F52/'Tabel A F'!F52*100,"-"))</f>
        <v>4.0579886426085361</v>
      </c>
      <c r="G52" s="91">
        <f>IF(OR('Tabel A F'!G52&lt;5,'Tabel (A)A Br'!G52&lt;0.5),"-",IFERROR('Tabel (A)A Br'!G52/'Tabel A F'!G52*100,"-"))</f>
        <v>2.1620138067061143</v>
      </c>
      <c r="H52" s="91">
        <f>IF(OR('Tabel A F'!H52&lt;5,'Tabel (A)A Br'!H52&lt;0.5),"-",IFERROR('Tabel (A)A Br'!H52/'Tabel A F'!H52*100,"-"))</f>
        <v>2.3803682011964518</v>
      </c>
      <c r="I52" s="91">
        <f>IF(OR('Tabel A F'!I52&lt;5,'Tabel (A)A Br'!I52&lt;0.5),"-",IFERROR('Tabel (A)A Br'!I52/'Tabel A F'!I52*100,"-"))</f>
        <v>3.0818758169934641</v>
      </c>
      <c r="J52" s="122"/>
      <c r="K52" s="91">
        <f>IF(OR('Tabel A F'!K52&lt;5,'Tabel (A)A Br'!K52&lt;0.5),"-",IFERROR('Tabel (A)A Br'!K52/'Tabel A F'!K52*100,"-"))</f>
        <v>2.5821410938205225</v>
      </c>
    </row>
    <row r="53" spans="1:11" s="24" customFormat="1" ht="15" x14ac:dyDescent="0.2">
      <c r="A53" s="27" t="s">
        <v>63</v>
      </c>
      <c r="B53"/>
      <c r="C53"/>
      <c r="D53"/>
      <c r="E53"/>
      <c r="F53"/>
      <c r="G53"/>
      <c r="H53"/>
      <c r="I53"/>
      <c r="J53"/>
      <c r="K53"/>
    </row>
    <row r="54" spans="1:11" s="24" customFormat="1" ht="15" x14ac:dyDescent="0.2">
      <c r="K54"/>
    </row>
    <row r="55" spans="1:11" s="24" customFormat="1" ht="15" x14ac:dyDescent="0.2"/>
    <row r="58" spans="1:11" s="27" customFormat="1" ht="11.25" x14ac:dyDescent="0.2"/>
    <row r="60" spans="1:11" x14ac:dyDescent="0.2">
      <c r="B60" s="30"/>
      <c r="C60" s="30"/>
      <c r="D60" s="30"/>
      <c r="E60" s="30"/>
      <c r="F60" s="30"/>
      <c r="G60" s="30"/>
    </row>
    <row r="61" spans="1:11" x14ac:dyDescent="0.2">
      <c r="B61" s="30"/>
      <c r="C61" s="30"/>
      <c r="D61" s="30"/>
      <c r="E61" s="30"/>
      <c r="F61" s="30"/>
      <c r="G61" s="30"/>
    </row>
    <row r="62" spans="1:11" x14ac:dyDescent="0.2">
      <c r="B62" s="30"/>
      <c r="C62" s="30"/>
      <c r="D62" s="30"/>
      <c r="E62" s="30"/>
      <c r="F62" s="30"/>
      <c r="G62" s="30"/>
    </row>
    <row r="63" spans="1:11" x14ac:dyDescent="0.2">
      <c r="B63" s="30"/>
      <c r="C63" s="30"/>
      <c r="D63" s="30"/>
      <c r="E63" s="30"/>
      <c r="F63" s="30"/>
      <c r="G63" s="30"/>
    </row>
    <row r="64" spans="1:11" x14ac:dyDescent="0.2">
      <c r="B64" s="30"/>
      <c r="C64" s="30"/>
      <c r="D64" s="30"/>
      <c r="E64" s="30"/>
      <c r="F64" s="30"/>
      <c r="G64" s="30"/>
    </row>
    <row r="65" spans="2:7" x14ac:dyDescent="0.2">
      <c r="B65" s="30"/>
      <c r="C65" s="30"/>
      <c r="D65" s="30"/>
      <c r="E65" s="30"/>
      <c r="F65" s="30"/>
      <c r="G65" s="30"/>
    </row>
    <row r="66" spans="2:7" x14ac:dyDescent="0.2">
      <c r="B66" s="30"/>
      <c r="C66" s="30"/>
      <c r="D66" s="30"/>
      <c r="E66" s="30"/>
      <c r="F66" s="30"/>
      <c r="G66" s="30"/>
    </row>
    <row r="67" spans="2:7" x14ac:dyDescent="0.2">
      <c r="B67" s="30"/>
      <c r="C67" s="30"/>
      <c r="D67" s="30"/>
      <c r="E67" s="30"/>
      <c r="F67" s="30"/>
      <c r="G67" s="30"/>
    </row>
    <row r="68" spans="2:7" x14ac:dyDescent="0.2">
      <c r="B68" s="30"/>
      <c r="C68" s="30"/>
      <c r="D68" s="30"/>
      <c r="E68" s="30"/>
      <c r="F68" s="30"/>
      <c r="G68" s="30"/>
    </row>
    <row r="69" spans="2:7" x14ac:dyDescent="0.2">
      <c r="B69" s="30"/>
      <c r="C69" s="30"/>
      <c r="D69" s="30"/>
      <c r="E69" s="30"/>
      <c r="F69" s="30"/>
      <c r="G69" s="30"/>
    </row>
    <row r="70" spans="2:7" x14ac:dyDescent="0.2">
      <c r="B70" s="30"/>
      <c r="C70" s="30"/>
      <c r="D70" s="30"/>
      <c r="E70" s="30"/>
      <c r="F70" s="30"/>
      <c r="G70" s="30"/>
    </row>
    <row r="71" spans="2:7" x14ac:dyDescent="0.2">
      <c r="B71" s="30"/>
      <c r="C71" s="30"/>
      <c r="D71" s="30"/>
      <c r="E71" s="30"/>
      <c r="F71" s="30"/>
      <c r="G71" s="30"/>
    </row>
    <row r="72" spans="2:7" x14ac:dyDescent="0.2">
      <c r="B72" s="30"/>
      <c r="C72" s="30"/>
      <c r="D72" s="30"/>
      <c r="E72" s="30"/>
      <c r="F72" s="30"/>
      <c r="G72" s="30"/>
    </row>
    <row r="73" spans="2:7" x14ac:dyDescent="0.2">
      <c r="B73" s="30"/>
      <c r="C73" s="30"/>
      <c r="D73" s="30"/>
      <c r="E73" s="30"/>
      <c r="F73" s="30"/>
      <c r="G73" s="30"/>
    </row>
    <row r="74" spans="2:7" x14ac:dyDescent="0.2">
      <c r="B74" s="30"/>
      <c r="C74" s="30"/>
      <c r="D74" s="30"/>
      <c r="E74" s="30"/>
      <c r="F74" s="30"/>
      <c r="G74" s="30"/>
    </row>
    <row r="75" spans="2:7" x14ac:dyDescent="0.2">
      <c r="B75" s="30"/>
      <c r="C75" s="30"/>
      <c r="D75" s="30"/>
      <c r="E75" s="30"/>
      <c r="F75" s="30"/>
      <c r="G75" s="30"/>
    </row>
    <row r="76" spans="2:7" x14ac:dyDescent="0.2">
      <c r="B76" s="30"/>
      <c r="C76" s="30"/>
      <c r="D76" s="30"/>
      <c r="E76" s="30"/>
      <c r="F76" s="30"/>
      <c r="G76" s="30"/>
    </row>
    <row r="77" spans="2:7" x14ac:dyDescent="0.2">
      <c r="B77" s="30"/>
      <c r="C77" s="30"/>
      <c r="D77" s="30"/>
      <c r="E77" s="30"/>
      <c r="F77" s="30"/>
      <c r="G77" s="30"/>
    </row>
    <row r="78" spans="2:7" x14ac:dyDescent="0.2">
      <c r="B78" s="30"/>
      <c r="C78" s="30"/>
      <c r="D78" s="30"/>
      <c r="E78" s="30"/>
      <c r="F78" s="30"/>
      <c r="G78" s="30"/>
    </row>
    <row r="79" spans="2:7" x14ac:dyDescent="0.2">
      <c r="B79" s="30"/>
      <c r="C79" s="30"/>
      <c r="D79" s="30"/>
      <c r="E79" s="30"/>
      <c r="F79" s="30"/>
      <c r="G79" s="30"/>
    </row>
    <row r="80" spans="2:7" x14ac:dyDescent="0.2">
      <c r="B80" s="30"/>
      <c r="C80" s="30"/>
      <c r="D80" s="30"/>
      <c r="E80" s="30"/>
      <c r="F80" s="30"/>
      <c r="G80" s="30"/>
    </row>
    <row r="81" spans="2:7" x14ac:dyDescent="0.2">
      <c r="B81" s="30"/>
      <c r="C81" s="30"/>
      <c r="D81" s="30"/>
      <c r="E81" s="30"/>
      <c r="F81" s="30"/>
      <c r="G81" s="30"/>
    </row>
    <row r="82" spans="2:7" x14ac:dyDescent="0.2">
      <c r="B82" s="30"/>
      <c r="C82" s="30"/>
      <c r="D82" s="30"/>
      <c r="E82" s="30"/>
      <c r="F82" s="30"/>
      <c r="G82" s="30"/>
    </row>
    <row r="83" spans="2:7" x14ac:dyDescent="0.2">
      <c r="B83" s="30"/>
      <c r="C83" s="30"/>
      <c r="D83" s="30"/>
      <c r="E83" s="30"/>
      <c r="F83" s="30"/>
      <c r="G83" s="30"/>
    </row>
    <row r="84" spans="2:7" x14ac:dyDescent="0.2">
      <c r="B84" s="30"/>
      <c r="C84" s="30"/>
      <c r="D84" s="30"/>
      <c r="E84" s="30"/>
      <c r="F84" s="30"/>
      <c r="G84" s="30"/>
    </row>
    <row r="85" spans="2:7" x14ac:dyDescent="0.2">
      <c r="B85" s="30"/>
      <c r="C85" s="30"/>
      <c r="D85" s="30"/>
      <c r="E85" s="30"/>
      <c r="F85" s="30"/>
      <c r="G85" s="30"/>
    </row>
    <row r="86" spans="2:7" x14ac:dyDescent="0.2">
      <c r="B86" s="30"/>
      <c r="C86" s="30"/>
      <c r="D86" s="30"/>
      <c r="E86" s="30"/>
      <c r="F86" s="30"/>
      <c r="G86" s="30"/>
    </row>
    <row r="87" spans="2:7" x14ac:dyDescent="0.2">
      <c r="B87" s="30"/>
      <c r="C87" s="30"/>
      <c r="D87" s="30"/>
      <c r="E87" s="30"/>
      <c r="F87" s="30"/>
      <c r="G87" s="30"/>
    </row>
    <row r="88" spans="2:7" x14ac:dyDescent="0.2">
      <c r="B88" s="30"/>
      <c r="C88" s="30"/>
      <c r="D88" s="30"/>
      <c r="E88" s="30"/>
      <c r="F88" s="30"/>
      <c r="G88" s="30"/>
    </row>
    <row r="89" spans="2:7" x14ac:dyDescent="0.2">
      <c r="B89" s="30"/>
      <c r="C89" s="30"/>
      <c r="D89" s="30"/>
      <c r="E89" s="30"/>
      <c r="F89" s="30"/>
      <c r="G89" s="30"/>
    </row>
    <row r="90" spans="2:7" x14ac:dyDescent="0.2">
      <c r="B90" s="30"/>
      <c r="C90" s="30"/>
      <c r="D90" s="30"/>
      <c r="E90" s="30"/>
      <c r="F90" s="30"/>
      <c r="G90" s="30"/>
    </row>
    <row r="91" spans="2:7" x14ac:dyDescent="0.2">
      <c r="B91" s="30"/>
      <c r="C91" s="30"/>
      <c r="D91" s="30"/>
      <c r="E91" s="30"/>
      <c r="F91" s="30"/>
      <c r="G91" s="30"/>
    </row>
    <row r="92" spans="2:7" x14ac:dyDescent="0.2">
      <c r="B92" s="30"/>
      <c r="C92" s="30"/>
      <c r="D92" s="30"/>
      <c r="E92" s="30"/>
      <c r="F92" s="30"/>
      <c r="G92" s="30"/>
    </row>
    <row r="93" spans="2:7" x14ac:dyDescent="0.2">
      <c r="B93" s="30"/>
      <c r="C93" s="30"/>
      <c r="D93" s="30"/>
      <c r="E93" s="30"/>
      <c r="F93" s="30"/>
      <c r="G93" s="30"/>
    </row>
    <row r="94" spans="2:7" x14ac:dyDescent="0.2">
      <c r="B94" s="30"/>
      <c r="C94" s="30"/>
      <c r="D94" s="30"/>
      <c r="E94" s="30"/>
      <c r="F94" s="30"/>
      <c r="G94" s="30"/>
    </row>
    <row r="95" spans="2:7" x14ac:dyDescent="0.2">
      <c r="B95" s="30"/>
      <c r="C95" s="30"/>
      <c r="D95" s="30"/>
      <c r="E95" s="30"/>
      <c r="F95" s="30"/>
      <c r="G95" s="30"/>
    </row>
    <row r="96" spans="2:7" x14ac:dyDescent="0.2">
      <c r="B96" s="30"/>
      <c r="C96" s="30"/>
      <c r="D96" s="30"/>
      <c r="E96" s="30"/>
      <c r="F96" s="30"/>
      <c r="G96" s="30"/>
    </row>
    <row r="97" spans="2:7" x14ac:dyDescent="0.2">
      <c r="B97" s="30"/>
      <c r="C97" s="30"/>
      <c r="D97" s="30"/>
      <c r="E97" s="30"/>
      <c r="F97" s="30"/>
      <c r="G97" s="30"/>
    </row>
    <row r="98" spans="2:7" x14ac:dyDescent="0.2">
      <c r="B98" s="30"/>
      <c r="C98" s="30"/>
      <c r="D98" s="30"/>
      <c r="E98" s="30"/>
      <c r="F98" s="30"/>
      <c r="G98" s="30"/>
    </row>
    <row r="105" spans="2:7" s="24" customFormat="1" ht="15" x14ac:dyDescent="0.2"/>
    <row r="106" spans="2:7" s="24" customFormat="1" ht="15" x14ac:dyDescent="0.2"/>
    <row r="107" spans="2:7" s="24" customFormat="1" ht="15" x14ac:dyDescent="0.2"/>
    <row r="110" spans="2:7" s="27" customFormat="1" ht="11.25" x14ac:dyDescent="0.2"/>
    <row r="112" spans="2:7" x14ac:dyDescent="0.2">
      <c r="B112" s="30"/>
      <c r="C112" s="30"/>
      <c r="D112" s="30"/>
      <c r="E112" s="30"/>
      <c r="F112" s="30"/>
    </row>
    <row r="113" spans="2:6" x14ac:dyDescent="0.2">
      <c r="B113" s="30"/>
      <c r="C113" s="30"/>
      <c r="D113" s="30"/>
      <c r="E113" s="30"/>
      <c r="F113" s="30"/>
    </row>
    <row r="114" spans="2:6" x14ac:dyDescent="0.2">
      <c r="B114" s="30"/>
      <c r="C114" s="30"/>
      <c r="D114" s="30"/>
      <c r="E114" s="30"/>
      <c r="F114" s="30"/>
    </row>
    <row r="115" spans="2:6" x14ac:dyDescent="0.2">
      <c r="B115" s="30"/>
      <c r="C115" s="30"/>
      <c r="D115" s="30"/>
      <c r="E115" s="30"/>
      <c r="F115" s="30"/>
    </row>
    <row r="116" spans="2:6" x14ac:dyDescent="0.2">
      <c r="B116" s="30"/>
      <c r="C116" s="30"/>
      <c r="D116" s="30"/>
      <c r="E116" s="30"/>
      <c r="F116" s="30"/>
    </row>
    <row r="117" spans="2:6" x14ac:dyDescent="0.2">
      <c r="B117" s="30"/>
      <c r="C117" s="30"/>
      <c r="D117" s="30"/>
      <c r="E117" s="30"/>
      <c r="F117" s="30"/>
    </row>
    <row r="118" spans="2:6" x14ac:dyDescent="0.2">
      <c r="B118" s="30"/>
      <c r="C118" s="30"/>
      <c r="D118" s="30"/>
      <c r="E118" s="30"/>
      <c r="F118" s="30"/>
    </row>
    <row r="119" spans="2:6" x14ac:dyDescent="0.2">
      <c r="B119" s="30"/>
      <c r="C119" s="30"/>
      <c r="D119" s="30"/>
      <c r="E119" s="30"/>
      <c r="F119" s="30"/>
    </row>
    <row r="120" spans="2:6" x14ac:dyDescent="0.2">
      <c r="B120" s="30"/>
      <c r="C120" s="30"/>
      <c r="D120" s="30"/>
      <c r="E120" s="30"/>
      <c r="F120" s="30"/>
    </row>
    <row r="121" spans="2:6" x14ac:dyDescent="0.2">
      <c r="B121" s="30"/>
      <c r="C121" s="30"/>
      <c r="D121" s="30"/>
      <c r="E121" s="30"/>
      <c r="F121" s="30"/>
    </row>
    <row r="122" spans="2:6" x14ac:dyDescent="0.2">
      <c r="B122" s="30"/>
      <c r="C122" s="30"/>
      <c r="D122" s="30"/>
      <c r="E122" s="30"/>
      <c r="F122" s="30"/>
    </row>
    <row r="123" spans="2:6" x14ac:dyDescent="0.2">
      <c r="B123" s="30"/>
      <c r="C123" s="30"/>
      <c r="D123" s="30"/>
      <c r="E123" s="30"/>
      <c r="F123" s="30"/>
    </row>
    <row r="124" spans="2:6" x14ac:dyDescent="0.2">
      <c r="B124" s="30"/>
      <c r="C124" s="30"/>
      <c r="D124" s="30"/>
      <c r="E124" s="30"/>
      <c r="F124" s="30"/>
    </row>
    <row r="125" spans="2:6" x14ac:dyDescent="0.2">
      <c r="B125" s="30"/>
      <c r="C125" s="30"/>
      <c r="D125" s="30"/>
      <c r="E125" s="30"/>
      <c r="F125" s="30"/>
    </row>
    <row r="126" spans="2:6" x14ac:dyDescent="0.2">
      <c r="B126" s="30"/>
      <c r="C126" s="30"/>
      <c r="D126" s="30"/>
      <c r="E126" s="30"/>
      <c r="F126" s="30"/>
    </row>
    <row r="127" spans="2:6" x14ac:dyDescent="0.2">
      <c r="B127" s="30"/>
      <c r="C127" s="30"/>
      <c r="D127" s="30"/>
      <c r="E127" s="30"/>
      <c r="F127" s="30"/>
    </row>
    <row r="128" spans="2:6" x14ac:dyDescent="0.2">
      <c r="B128" s="30"/>
      <c r="C128" s="30"/>
      <c r="D128" s="30"/>
      <c r="E128" s="30"/>
      <c r="F128" s="30"/>
    </row>
    <row r="129" spans="2:6" x14ac:dyDescent="0.2">
      <c r="B129" s="30"/>
      <c r="C129" s="30"/>
      <c r="D129" s="30"/>
      <c r="E129" s="30"/>
      <c r="F129" s="30"/>
    </row>
    <row r="130" spans="2:6" x14ac:dyDescent="0.2">
      <c r="B130" s="30"/>
      <c r="C130" s="30"/>
      <c r="D130" s="30"/>
      <c r="E130" s="30"/>
      <c r="F130" s="30"/>
    </row>
    <row r="131" spans="2:6" x14ac:dyDescent="0.2">
      <c r="B131" s="30"/>
      <c r="C131" s="30"/>
      <c r="D131" s="30"/>
      <c r="E131" s="30"/>
      <c r="F131" s="30"/>
    </row>
    <row r="132" spans="2:6" x14ac:dyDescent="0.2">
      <c r="B132" s="30"/>
      <c r="C132" s="30"/>
      <c r="D132" s="30"/>
      <c r="E132" s="30"/>
      <c r="F132" s="30"/>
    </row>
    <row r="133" spans="2:6" x14ac:dyDescent="0.2">
      <c r="B133" s="30"/>
      <c r="C133" s="30"/>
      <c r="D133" s="30"/>
      <c r="E133" s="30"/>
      <c r="F133" s="30"/>
    </row>
    <row r="134" spans="2:6" x14ac:dyDescent="0.2">
      <c r="B134" s="30"/>
      <c r="C134" s="30"/>
      <c r="D134" s="30"/>
      <c r="E134" s="30"/>
      <c r="F134" s="30"/>
    </row>
    <row r="135" spans="2:6" x14ac:dyDescent="0.2">
      <c r="B135" s="30"/>
      <c r="C135" s="30"/>
      <c r="D135" s="30"/>
      <c r="E135" s="30"/>
      <c r="F135" s="30"/>
    </row>
    <row r="136" spans="2:6" x14ac:dyDescent="0.2">
      <c r="B136" s="30"/>
      <c r="C136" s="30"/>
      <c r="D136" s="30"/>
      <c r="E136" s="30"/>
      <c r="F136" s="30"/>
    </row>
    <row r="137" spans="2:6" x14ac:dyDescent="0.2">
      <c r="B137" s="30"/>
      <c r="C137" s="30"/>
      <c r="D137" s="30"/>
      <c r="E137" s="30"/>
      <c r="F137" s="30"/>
    </row>
    <row r="138" spans="2:6" x14ac:dyDescent="0.2">
      <c r="B138" s="30"/>
      <c r="C138" s="30"/>
      <c r="D138" s="30"/>
      <c r="E138" s="30"/>
      <c r="F138" s="30"/>
    </row>
    <row r="139" spans="2:6" x14ac:dyDescent="0.2">
      <c r="B139" s="30"/>
      <c r="C139" s="30"/>
      <c r="D139" s="30"/>
      <c r="E139" s="30"/>
      <c r="F139" s="30"/>
    </row>
    <row r="140" spans="2:6" x14ac:dyDescent="0.2">
      <c r="B140" s="30"/>
      <c r="C140" s="30"/>
      <c r="D140" s="30"/>
      <c r="E140" s="30"/>
      <c r="F140" s="30"/>
    </row>
    <row r="141" spans="2:6" x14ac:dyDescent="0.2">
      <c r="B141" s="30"/>
      <c r="C141" s="30"/>
      <c r="D141" s="30"/>
      <c r="E141" s="30"/>
      <c r="F141" s="30"/>
    </row>
    <row r="142" spans="2:6" x14ac:dyDescent="0.2">
      <c r="B142" s="30"/>
      <c r="C142" s="30"/>
      <c r="D142" s="30"/>
      <c r="E142" s="30"/>
      <c r="F142" s="30"/>
    </row>
    <row r="143" spans="2:6" x14ac:dyDescent="0.2">
      <c r="B143" s="30"/>
      <c r="C143" s="30"/>
      <c r="D143" s="30"/>
      <c r="E143" s="30"/>
      <c r="F143" s="30"/>
    </row>
    <row r="144" spans="2:6" x14ac:dyDescent="0.2">
      <c r="B144" s="30"/>
      <c r="C144" s="30"/>
      <c r="D144" s="30"/>
      <c r="E144" s="30"/>
      <c r="F144" s="30"/>
    </row>
    <row r="145" spans="2:6" x14ac:dyDescent="0.2">
      <c r="B145" s="30"/>
      <c r="C145" s="30"/>
      <c r="D145" s="30"/>
      <c r="E145" s="30"/>
      <c r="F145" s="30"/>
    </row>
    <row r="146" spans="2:6" x14ac:dyDescent="0.2">
      <c r="B146" s="30"/>
      <c r="C146" s="30"/>
      <c r="D146" s="30"/>
      <c r="E146" s="30"/>
      <c r="F146" s="30"/>
    </row>
    <row r="147" spans="2:6" x14ac:dyDescent="0.2">
      <c r="B147" s="30"/>
      <c r="C147" s="30"/>
      <c r="D147" s="30"/>
      <c r="E147" s="30"/>
      <c r="F147" s="30"/>
    </row>
    <row r="148" spans="2:6" x14ac:dyDescent="0.2">
      <c r="B148" s="30"/>
      <c r="C148" s="30"/>
      <c r="D148" s="30"/>
      <c r="E148" s="30"/>
      <c r="F148" s="30"/>
    </row>
    <row r="149" spans="2:6" x14ac:dyDescent="0.2">
      <c r="B149" s="30"/>
      <c r="C149" s="30"/>
      <c r="D149" s="30"/>
      <c r="E149" s="30"/>
      <c r="F149" s="30"/>
    </row>
    <row r="150" spans="2:6" x14ac:dyDescent="0.2">
      <c r="B150" s="30"/>
      <c r="C150" s="30"/>
      <c r="D150" s="30"/>
      <c r="E150" s="30"/>
      <c r="F150" s="30"/>
    </row>
    <row r="157" spans="2:6" s="24" customFormat="1" ht="15" x14ac:dyDescent="0.2"/>
    <row r="158" spans="2:6" s="24" customFormat="1" ht="15" x14ac:dyDescent="0.2"/>
    <row r="159" spans="2:6" s="24" customFormat="1" ht="15" x14ac:dyDescent="0.2"/>
    <row r="162" spans="2:6" s="27" customFormat="1" ht="11.25" x14ac:dyDescent="0.2"/>
    <row r="164" spans="2:6" x14ac:dyDescent="0.2">
      <c r="B164" s="30"/>
      <c r="C164" s="30"/>
      <c r="D164" s="30"/>
      <c r="E164" s="30"/>
      <c r="F164" s="30"/>
    </row>
    <row r="165" spans="2:6" x14ac:dyDescent="0.2">
      <c r="B165" s="30"/>
      <c r="C165" s="30"/>
      <c r="D165" s="30"/>
      <c r="E165" s="30"/>
      <c r="F165" s="30"/>
    </row>
    <row r="166" spans="2:6" x14ac:dyDescent="0.2">
      <c r="B166" s="30"/>
      <c r="C166" s="30"/>
      <c r="D166" s="30"/>
      <c r="E166" s="30"/>
      <c r="F166" s="30"/>
    </row>
    <row r="167" spans="2:6" x14ac:dyDescent="0.2">
      <c r="B167" s="30"/>
      <c r="C167" s="30"/>
      <c r="D167" s="30"/>
      <c r="E167" s="30"/>
      <c r="F167" s="30"/>
    </row>
    <row r="168" spans="2:6" x14ac:dyDescent="0.2">
      <c r="B168" s="30"/>
      <c r="C168" s="30"/>
      <c r="D168" s="30"/>
      <c r="E168" s="30"/>
      <c r="F168" s="30"/>
    </row>
    <row r="169" spans="2:6" x14ac:dyDescent="0.2">
      <c r="B169" s="30"/>
      <c r="C169" s="30"/>
      <c r="D169" s="30"/>
      <c r="E169" s="30"/>
      <c r="F169" s="30"/>
    </row>
    <row r="170" spans="2:6" x14ac:dyDescent="0.2">
      <c r="B170" s="30"/>
      <c r="C170" s="30"/>
      <c r="D170" s="30"/>
      <c r="E170" s="30"/>
      <c r="F170" s="30"/>
    </row>
    <row r="171" spans="2:6" x14ac:dyDescent="0.2">
      <c r="B171" s="30"/>
      <c r="C171" s="30"/>
      <c r="D171" s="30"/>
      <c r="E171" s="30"/>
      <c r="F171" s="30"/>
    </row>
    <row r="172" spans="2:6" x14ac:dyDescent="0.2">
      <c r="B172" s="30"/>
      <c r="C172" s="30"/>
      <c r="D172" s="30"/>
      <c r="E172" s="30"/>
      <c r="F172" s="30"/>
    </row>
    <row r="173" spans="2:6" x14ac:dyDescent="0.2">
      <c r="B173" s="30"/>
      <c r="C173" s="30"/>
      <c r="D173" s="30"/>
      <c r="E173" s="30"/>
      <c r="F173" s="30"/>
    </row>
    <row r="174" spans="2:6" x14ac:dyDescent="0.2">
      <c r="B174" s="30"/>
      <c r="C174" s="30"/>
      <c r="D174" s="30"/>
      <c r="E174" s="30"/>
      <c r="F174" s="30"/>
    </row>
    <row r="175" spans="2:6" x14ac:dyDescent="0.2">
      <c r="B175" s="30"/>
      <c r="C175" s="30"/>
      <c r="D175" s="30"/>
      <c r="E175" s="30"/>
      <c r="F175" s="30"/>
    </row>
    <row r="176" spans="2:6" x14ac:dyDescent="0.2">
      <c r="B176" s="30"/>
      <c r="C176" s="30"/>
      <c r="D176" s="30"/>
      <c r="E176" s="30"/>
      <c r="F176" s="30"/>
    </row>
    <row r="177" spans="2:6" x14ac:dyDescent="0.2">
      <c r="B177" s="30"/>
      <c r="C177" s="30"/>
      <c r="D177" s="30"/>
      <c r="E177" s="30"/>
      <c r="F177" s="30"/>
    </row>
    <row r="178" spans="2:6" x14ac:dyDescent="0.2">
      <c r="B178" s="30"/>
      <c r="C178" s="30"/>
      <c r="D178" s="30"/>
      <c r="E178" s="30"/>
      <c r="F178" s="30"/>
    </row>
    <row r="179" spans="2:6" x14ac:dyDescent="0.2">
      <c r="B179" s="30"/>
      <c r="C179" s="30"/>
      <c r="D179" s="30"/>
      <c r="E179" s="30"/>
      <c r="F179" s="30"/>
    </row>
    <row r="180" spans="2:6" x14ac:dyDescent="0.2">
      <c r="B180" s="30"/>
      <c r="C180" s="30"/>
      <c r="D180" s="30"/>
      <c r="E180" s="30"/>
      <c r="F180" s="30"/>
    </row>
    <row r="181" spans="2:6" x14ac:dyDescent="0.2">
      <c r="B181" s="30"/>
      <c r="C181" s="30"/>
      <c r="D181" s="30"/>
      <c r="E181" s="30"/>
      <c r="F181" s="30"/>
    </row>
    <row r="182" spans="2:6" x14ac:dyDescent="0.2">
      <c r="B182" s="30"/>
      <c r="C182" s="30"/>
      <c r="D182" s="30"/>
      <c r="E182" s="30"/>
      <c r="F182" s="30"/>
    </row>
    <row r="183" spans="2:6" x14ac:dyDescent="0.2">
      <c r="B183" s="30"/>
      <c r="C183" s="30"/>
      <c r="D183" s="30"/>
      <c r="E183" s="30"/>
      <c r="F183" s="30"/>
    </row>
    <row r="184" spans="2:6" x14ac:dyDescent="0.2">
      <c r="B184" s="30"/>
      <c r="C184" s="30"/>
      <c r="D184" s="30"/>
      <c r="E184" s="30"/>
      <c r="F184" s="30"/>
    </row>
    <row r="185" spans="2:6" x14ac:dyDescent="0.2">
      <c r="B185" s="30"/>
      <c r="C185" s="30"/>
      <c r="D185" s="30"/>
      <c r="E185" s="30"/>
      <c r="F185" s="30"/>
    </row>
    <row r="186" spans="2:6" x14ac:dyDescent="0.2">
      <c r="B186" s="30"/>
      <c r="C186" s="30"/>
      <c r="D186" s="30"/>
      <c r="E186" s="30"/>
      <c r="F186" s="30"/>
    </row>
    <row r="187" spans="2:6" x14ac:dyDescent="0.2">
      <c r="B187" s="30"/>
      <c r="C187" s="30"/>
      <c r="D187" s="30"/>
      <c r="E187" s="30"/>
      <c r="F187" s="30"/>
    </row>
    <row r="188" spans="2:6" x14ac:dyDescent="0.2">
      <c r="B188" s="30"/>
      <c r="C188" s="30"/>
      <c r="D188" s="30"/>
      <c r="E188" s="30"/>
      <c r="F188" s="30"/>
    </row>
    <row r="189" spans="2:6" x14ac:dyDescent="0.2">
      <c r="B189" s="30"/>
      <c r="C189" s="30"/>
      <c r="D189" s="30"/>
      <c r="E189" s="30"/>
      <c r="F189" s="30"/>
    </row>
    <row r="190" spans="2:6" x14ac:dyDescent="0.2">
      <c r="B190" s="30"/>
      <c r="C190" s="30"/>
      <c r="D190" s="30"/>
      <c r="E190" s="30"/>
      <c r="F190" s="30"/>
    </row>
    <row r="191" spans="2:6" x14ac:dyDescent="0.2">
      <c r="B191" s="30"/>
      <c r="C191" s="30"/>
      <c r="D191" s="30"/>
      <c r="E191" s="30"/>
      <c r="F191" s="30"/>
    </row>
    <row r="192" spans="2:6" x14ac:dyDescent="0.2">
      <c r="B192" s="30"/>
      <c r="C192" s="30"/>
      <c r="D192" s="30"/>
      <c r="E192" s="30"/>
      <c r="F192" s="30"/>
    </row>
    <row r="193" spans="2:6" x14ac:dyDescent="0.2">
      <c r="B193" s="30"/>
      <c r="C193" s="30"/>
      <c r="D193" s="30"/>
      <c r="E193" s="30"/>
      <c r="F193" s="30"/>
    </row>
    <row r="194" spans="2:6" x14ac:dyDescent="0.2">
      <c r="B194" s="30"/>
      <c r="C194" s="30"/>
      <c r="D194" s="30"/>
      <c r="E194" s="30"/>
      <c r="F194" s="30"/>
    </row>
    <row r="195" spans="2:6" x14ac:dyDescent="0.2">
      <c r="B195" s="30"/>
      <c r="C195" s="30"/>
      <c r="D195" s="30"/>
      <c r="E195" s="30"/>
      <c r="F195" s="30"/>
    </row>
    <row r="196" spans="2:6" x14ac:dyDescent="0.2">
      <c r="B196" s="30"/>
      <c r="C196" s="30"/>
      <c r="D196" s="30"/>
      <c r="E196" s="30"/>
      <c r="F196" s="30"/>
    </row>
    <row r="197" spans="2:6" x14ac:dyDescent="0.2">
      <c r="B197" s="30"/>
      <c r="C197" s="30"/>
      <c r="D197" s="30"/>
      <c r="E197" s="30"/>
      <c r="F197" s="30"/>
    </row>
    <row r="198" spans="2:6" x14ac:dyDescent="0.2">
      <c r="B198" s="30"/>
      <c r="C198" s="30"/>
      <c r="D198" s="30"/>
      <c r="E198" s="30"/>
      <c r="F198" s="30"/>
    </row>
    <row r="199" spans="2:6" x14ac:dyDescent="0.2">
      <c r="B199" s="30"/>
      <c r="C199" s="30"/>
      <c r="D199" s="30"/>
      <c r="E199" s="30"/>
      <c r="F199" s="30"/>
    </row>
    <row r="200" spans="2:6" x14ac:dyDescent="0.2">
      <c r="B200" s="30"/>
      <c r="C200" s="30"/>
      <c r="D200" s="30"/>
      <c r="E200" s="30"/>
      <c r="F200" s="30"/>
    </row>
    <row r="201" spans="2:6" x14ac:dyDescent="0.2">
      <c r="B201" s="30"/>
      <c r="C201" s="30"/>
      <c r="D201" s="30"/>
      <c r="E201" s="30"/>
      <c r="F201" s="30"/>
    </row>
    <row r="202" spans="2:6" x14ac:dyDescent="0.2">
      <c r="B202" s="30"/>
      <c r="C202" s="30"/>
      <c r="D202" s="30"/>
      <c r="E202" s="30"/>
      <c r="F202" s="30"/>
    </row>
    <row r="209" spans="2:6" s="24" customFormat="1" ht="15" x14ac:dyDescent="0.2"/>
    <row r="210" spans="2:6" s="24" customFormat="1" ht="15" x14ac:dyDescent="0.2"/>
    <row r="211" spans="2:6" s="24" customFormat="1" ht="15" x14ac:dyDescent="0.2"/>
    <row r="214" spans="2:6" s="27" customFormat="1" ht="11.25" x14ac:dyDescent="0.2"/>
    <row r="217" spans="2:6" x14ac:dyDescent="0.2">
      <c r="B217" s="30"/>
      <c r="C217" s="30"/>
      <c r="D217" s="30"/>
      <c r="E217" s="30"/>
      <c r="F217" s="30"/>
    </row>
    <row r="218" spans="2:6" x14ac:dyDescent="0.2">
      <c r="B218" s="30"/>
      <c r="C218" s="30"/>
      <c r="D218" s="30"/>
      <c r="E218" s="30"/>
      <c r="F218" s="30"/>
    </row>
    <row r="219" spans="2:6" x14ac:dyDescent="0.2">
      <c r="B219" s="30"/>
      <c r="C219" s="30"/>
      <c r="D219" s="30"/>
      <c r="E219" s="30"/>
      <c r="F219" s="30"/>
    </row>
    <row r="220" spans="2:6" x14ac:dyDescent="0.2">
      <c r="B220" s="30"/>
      <c r="C220" s="30"/>
      <c r="D220" s="30"/>
      <c r="E220" s="30"/>
      <c r="F220" s="30"/>
    </row>
    <row r="221" spans="2:6" x14ac:dyDescent="0.2">
      <c r="B221" s="30"/>
      <c r="C221" s="30"/>
      <c r="D221" s="30"/>
      <c r="E221" s="30"/>
      <c r="F221" s="30"/>
    </row>
    <row r="222" spans="2:6" x14ac:dyDescent="0.2">
      <c r="B222" s="30"/>
      <c r="C222" s="30"/>
      <c r="D222" s="30"/>
      <c r="E222" s="30"/>
      <c r="F222" s="30"/>
    </row>
    <row r="223" spans="2:6" x14ac:dyDescent="0.2">
      <c r="B223" s="30"/>
      <c r="C223" s="30"/>
      <c r="D223" s="30"/>
      <c r="E223" s="30"/>
      <c r="F223" s="30"/>
    </row>
    <row r="224" spans="2:6" x14ac:dyDescent="0.2">
      <c r="B224" s="30"/>
      <c r="C224" s="30"/>
      <c r="D224" s="30"/>
      <c r="E224" s="30"/>
      <c r="F224" s="30"/>
    </row>
    <row r="225" spans="2:6" x14ac:dyDescent="0.2">
      <c r="B225" s="30"/>
      <c r="C225" s="30"/>
      <c r="D225" s="30"/>
      <c r="E225" s="30"/>
      <c r="F225" s="30"/>
    </row>
    <row r="226" spans="2:6" x14ac:dyDescent="0.2">
      <c r="B226" s="30"/>
      <c r="C226" s="30"/>
      <c r="D226" s="30"/>
      <c r="E226" s="30"/>
      <c r="F226" s="30"/>
    </row>
    <row r="227" spans="2:6" x14ac:dyDescent="0.2">
      <c r="B227" s="30"/>
      <c r="C227" s="30"/>
      <c r="D227" s="30"/>
      <c r="E227" s="30"/>
      <c r="F227" s="30"/>
    </row>
    <row r="228" spans="2:6" x14ac:dyDescent="0.2">
      <c r="B228" s="30"/>
      <c r="C228" s="30"/>
      <c r="D228" s="30"/>
      <c r="E228" s="30"/>
      <c r="F228" s="30"/>
    </row>
    <row r="229" spans="2:6" x14ac:dyDescent="0.2">
      <c r="B229" s="30"/>
      <c r="C229" s="30"/>
      <c r="D229" s="30"/>
      <c r="E229" s="30"/>
      <c r="F229" s="30"/>
    </row>
    <row r="230" spans="2:6" x14ac:dyDescent="0.2">
      <c r="B230" s="30"/>
      <c r="C230" s="30"/>
      <c r="D230" s="30"/>
      <c r="E230" s="30"/>
      <c r="F230" s="30"/>
    </row>
    <row r="231" spans="2:6" x14ac:dyDescent="0.2">
      <c r="B231" s="30"/>
      <c r="C231" s="30"/>
      <c r="D231" s="30"/>
      <c r="E231" s="30"/>
      <c r="F231" s="30"/>
    </row>
    <row r="232" spans="2:6" x14ac:dyDescent="0.2">
      <c r="B232" s="30"/>
      <c r="C232" s="30"/>
      <c r="D232" s="30"/>
      <c r="E232" s="30"/>
      <c r="F232" s="30"/>
    </row>
    <row r="233" spans="2:6" x14ac:dyDescent="0.2">
      <c r="B233" s="30"/>
      <c r="C233" s="30"/>
      <c r="D233" s="30"/>
      <c r="E233" s="30"/>
      <c r="F233" s="30"/>
    </row>
    <row r="234" spans="2:6" x14ac:dyDescent="0.2">
      <c r="B234" s="30"/>
      <c r="C234" s="30"/>
      <c r="D234" s="30"/>
      <c r="E234" s="30"/>
      <c r="F234" s="30"/>
    </row>
    <row r="235" spans="2:6" x14ac:dyDescent="0.2">
      <c r="B235" s="30"/>
      <c r="C235" s="30"/>
      <c r="D235" s="30"/>
      <c r="E235" s="30"/>
      <c r="F235" s="30"/>
    </row>
    <row r="236" spans="2:6" x14ac:dyDescent="0.2">
      <c r="B236" s="30"/>
      <c r="C236" s="30"/>
      <c r="D236" s="30"/>
      <c r="E236" s="30"/>
      <c r="F236" s="30"/>
    </row>
    <row r="237" spans="2:6" x14ac:dyDescent="0.2">
      <c r="B237" s="30"/>
      <c r="C237" s="30"/>
      <c r="D237" s="30"/>
      <c r="E237" s="30"/>
      <c r="F237" s="30"/>
    </row>
    <row r="238" spans="2:6" x14ac:dyDescent="0.2">
      <c r="B238" s="30"/>
      <c r="C238" s="30"/>
      <c r="D238" s="30"/>
      <c r="E238" s="30"/>
      <c r="F238" s="30"/>
    </row>
    <row r="239" spans="2:6" x14ac:dyDescent="0.2">
      <c r="B239" s="30"/>
      <c r="C239" s="30"/>
      <c r="D239" s="30"/>
      <c r="E239" s="30"/>
      <c r="F239" s="30"/>
    </row>
    <row r="240" spans="2:6" x14ac:dyDescent="0.2">
      <c r="B240" s="30"/>
      <c r="C240" s="30"/>
      <c r="D240" s="30"/>
      <c r="E240" s="30"/>
      <c r="F240" s="30"/>
    </row>
    <row r="241" spans="2:6" x14ac:dyDescent="0.2">
      <c r="B241" s="30"/>
      <c r="C241" s="30"/>
      <c r="D241" s="30"/>
      <c r="E241" s="30"/>
      <c r="F241" s="30"/>
    </row>
    <row r="242" spans="2:6" x14ac:dyDescent="0.2">
      <c r="B242" s="30"/>
      <c r="C242" s="30"/>
      <c r="D242" s="30"/>
      <c r="E242" s="30"/>
      <c r="F242" s="30"/>
    </row>
    <row r="243" spans="2:6" x14ac:dyDescent="0.2">
      <c r="B243" s="30"/>
      <c r="C243" s="30"/>
      <c r="D243" s="30"/>
      <c r="E243" s="30"/>
      <c r="F243" s="30"/>
    </row>
    <row r="244" spans="2:6" x14ac:dyDescent="0.2">
      <c r="B244" s="30"/>
      <c r="C244" s="30"/>
      <c r="D244" s="30"/>
      <c r="E244" s="30"/>
      <c r="F244" s="30"/>
    </row>
    <row r="245" spans="2:6" x14ac:dyDescent="0.2">
      <c r="B245" s="30"/>
      <c r="C245" s="30"/>
      <c r="D245" s="30"/>
      <c r="E245" s="30"/>
      <c r="F245" s="30"/>
    </row>
    <row r="246" spans="2:6" x14ac:dyDescent="0.2">
      <c r="B246" s="30"/>
      <c r="C246" s="30"/>
      <c r="D246" s="30"/>
      <c r="E246" s="30"/>
      <c r="F246" s="30"/>
    </row>
    <row r="247" spans="2:6" x14ac:dyDescent="0.2">
      <c r="B247" s="30"/>
      <c r="C247" s="30"/>
      <c r="D247" s="30"/>
      <c r="E247" s="30"/>
      <c r="F247" s="30"/>
    </row>
    <row r="248" spans="2:6" x14ac:dyDescent="0.2">
      <c r="B248" s="30"/>
      <c r="C248" s="30"/>
      <c r="D248" s="30"/>
      <c r="E248" s="30"/>
      <c r="F248" s="30"/>
    </row>
    <row r="249" spans="2:6" x14ac:dyDescent="0.2">
      <c r="B249" s="30"/>
      <c r="C249" s="30"/>
      <c r="D249" s="30"/>
      <c r="E249" s="30"/>
      <c r="F249" s="30"/>
    </row>
    <row r="250" spans="2:6" x14ac:dyDescent="0.2">
      <c r="B250" s="30"/>
      <c r="C250" s="30"/>
      <c r="D250" s="30"/>
      <c r="E250" s="30"/>
      <c r="F250" s="30"/>
    </row>
    <row r="251" spans="2:6" x14ac:dyDescent="0.2">
      <c r="B251" s="30"/>
      <c r="C251" s="30"/>
      <c r="D251" s="30"/>
      <c r="E251" s="30"/>
      <c r="F251" s="30"/>
    </row>
    <row r="252" spans="2:6" x14ac:dyDescent="0.2">
      <c r="B252" s="30"/>
      <c r="C252" s="30"/>
      <c r="D252" s="30"/>
      <c r="E252" s="30"/>
      <c r="F252" s="30"/>
    </row>
    <row r="253" spans="2:6" x14ac:dyDescent="0.2">
      <c r="B253" s="30"/>
      <c r="C253" s="30"/>
      <c r="D253" s="30"/>
      <c r="E253" s="30"/>
      <c r="F253" s="30"/>
    </row>
    <row r="254" spans="2:6" x14ac:dyDescent="0.2">
      <c r="B254" s="30"/>
      <c r="C254" s="30"/>
      <c r="D254" s="30"/>
      <c r="E254" s="30"/>
      <c r="F254" s="30"/>
    </row>
    <row r="261" spans="2:6" s="24" customFormat="1" ht="15" x14ac:dyDescent="0.2"/>
    <row r="262" spans="2:6" s="24" customFormat="1" ht="15" x14ac:dyDescent="0.2"/>
    <row r="263" spans="2:6" s="24" customFormat="1" ht="15" x14ac:dyDescent="0.2"/>
    <row r="266" spans="2:6" s="27" customFormat="1" ht="11.25" x14ac:dyDescent="0.2"/>
    <row r="269" spans="2:6" x14ac:dyDescent="0.2">
      <c r="B269" s="30"/>
      <c r="C269" s="30"/>
      <c r="D269" s="30"/>
      <c r="E269" s="30"/>
      <c r="F269" s="30"/>
    </row>
    <row r="270" spans="2:6" x14ac:dyDescent="0.2">
      <c r="B270" s="30"/>
      <c r="C270" s="30"/>
      <c r="D270" s="30"/>
      <c r="E270" s="30"/>
      <c r="F270" s="30"/>
    </row>
    <row r="271" spans="2:6" x14ac:dyDescent="0.2">
      <c r="B271" s="30"/>
      <c r="C271" s="30"/>
      <c r="D271" s="30"/>
      <c r="E271" s="30"/>
      <c r="F271" s="30"/>
    </row>
    <row r="272" spans="2:6" x14ac:dyDescent="0.2">
      <c r="B272" s="30"/>
      <c r="C272" s="30"/>
      <c r="D272" s="30"/>
      <c r="E272" s="30"/>
      <c r="F272" s="30"/>
    </row>
    <row r="273" spans="2:6" x14ac:dyDescent="0.2">
      <c r="B273" s="30"/>
      <c r="C273" s="30"/>
      <c r="D273" s="30"/>
      <c r="E273" s="30"/>
      <c r="F273" s="30"/>
    </row>
    <row r="274" spans="2:6" x14ac:dyDescent="0.2">
      <c r="B274" s="30"/>
      <c r="C274" s="30"/>
      <c r="D274" s="30"/>
      <c r="E274" s="30"/>
      <c r="F274" s="30"/>
    </row>
    <row r="275" spans="2:6" x14ac:dyDescent="0.2">
      <c r="B275" s="30"/>
      <c r="C275" s="30"/>
      <c r="D275" s="30"/>
      <c r="E275" s="30"/>
      <c r="F275" s="30"/>
    </row>
    <row r="276" spans="2:6" x14ac:dyDescent="0.2">
      <c r="B276" s="30"/>
      <c r="C276" s="30"/>
      <c r="D276" s="30"/>
      <c r="E276" s="30"/>
      <c r="F276" s="30"/>
    </row>
    <row r="277" spans="2:6" x14ac:dyDescent="0.2">
      <c r="B277" s="30"/>
      <c r="C277" s="30"/>
      <c r="D277" s="30"/>
      <c r="E277" s="30"/>
      <c r="F277" s="30"/>
    </row>
    <row r="278" spans="2:6" x14ac:dyDescent="0.2">
      <c r="B278" s="30"/>
      <c r="C278" s="30"/>
      <c r="D278" s="30"/>
      <c r="E278" s="30"/>
      <c r="F278" s="30"/>
    </row>
    <row r="279" spans="2:6" x14ac:dyDescent="0.2">
      <c r="B279" s="30"/>
      <c r="C279" s="30"/>
      <c r="D279" s="30"/>
      <c r="E279" s="30"/>
      <c r="F279" s="30"/>
    </row>
    <row r="280" spans="2:6" x14ac:dyDescent="0.2">
      <c r="B280" s="30"/>
      <c r="C280" s="30"/>
      <c r="D280" s="30"/>
      <c r="E280" s="30"/>
      <c r="F280" s="30"/>
    </row>
    <row r="281" spans="2:6" x14ac:dyDescent="0.2">
      <c r="B281" s="30"/>
      <c r="C281" s="30"/>
      <c r="D281" s="30"/>
      <c r="E281" s="30"/>
      <c r="F281" s="30"/>
    </row>
    <row r="282" spans="2:6" x14ac:dyDescent="0.2">
      <c r="B282" s="30"/>
      <c r="C282" s="30"/>
      <c r="D282" s="30"/>
      <c r="E282" s="30"/>
      <c r="F282" s="30"/>
    </row>
    <row r="283" spans="2:6" x14ac:dyDescent="0.2">
      <c r="B283" s="30"/>
      <c r="C283" s="30"/>
      <c r="D283" s="30"/>
      <c r="E283" s="30"/>
      <c r="F283" s="30"/>
    </row>
    <row r="284" spans="2:6" x14ac:dyDescent="0.2">
      <c r="B284" s="30"/>
      <c r="C284" s="30"/>
      <c r="D284" s="30"/>
      <c r="E284" s="30"/>
      <c r="F284" s="30"/>
    </row>
    <row r="285" spans="2:6" x14ac:dyDescent="0.2">
      <c r="B285" s="30"/>
      <c r="C285" s="30"/>
      <c r="D285" s="30"/>
      <c r="E285" s="30"/>
      <c r="F285" s="30"/>
    </row>
    <row r="286" spans="2:6" x14ac:dyDescent="0.2">
      <c r="B286" s="30"/>
      <c r="C286" s="30"/>
      <c r="D286" s="30"/>
      <c r="E286" s="30"/>
      <c r="F286" s="30"/>
    </row>
    <row r="287" spans="2:6" x14ac:dyDescent="0.2">
      <c r="B287" s="30"/>
      <c r="C287" s="30"/>
      <c r="D287" s="30"/>
      <c r="E287" s="30"/>
      <c r="F287" s="30"/>
    </row>
    <row r="288" spans="2:6" x14ac:dyDescent="0.2">
      <c r="B288" s="30"/>
      <c r="C288" s="30"/>
      <c r="D288" s="30"/>
      <c r="E288" s="30"/>
      <c r="F288" s="30"/>
    </row>
    <row r="289" spans="2:6" x14ac:dyDescent="0.2">
      <c r="B289" s="30"/>
      <c r="C289" s="30"/>
      <c r="D289" s="30"/>
      <c r="E289" s="30"/>
      <c r="F289" s="30"/>
    </row>
    <row r="290" spans="2:6" x14ac:dyDescent="0.2">
      <c r="B290" s="30"/>
      <c r="C290" s="30"/>
      <c r="D290" s="30"/>
      <c r="E290" s="30"/>
      <c r="F290" s="30"/>
    </row>
    <row r="291" spans="2:6" x14ac:dyDescent="0.2">
      <c r="B291" s="30"/>
      <c r="C291" s="30"/>
      <c r="D291" s="30"/>
      <c r="E291" s="30"/>
      <c r="F291" s="30"/>
    </row>
    <row r="292" spans="2:6" x14ac:dyDescent="0.2">
      <c r="B292" s="30"/>
      <c r="C292" s="30"/>
      <c r="D292" s="30"/>
      <c r="E292" s="30"/>
      <c r="F292" s="30"/>
    </row>
    <row r="293" spans="2:6" x14ac:dyDescent="0.2">
      <c r="B293" s="30"/>
      <c r="C293" s="30"/>
      <c r="D293" s="30"/>
      <c r="E293" s="30"/>
      <c r="F293" s="30"/>
    </row>
    <row r="294" spans="2:6" x14ac:dyDescent="0.2">
      <c r="B294" s="30"/>
      <c r="C294" s="30"/>
      <c r="D294" s="30"/>
      <c r="E294" s="30"/>
      <c r="F294" s="30"/>
    </row>
    <row r="295" spans="2:6" x14ac:dyDescent="0.2">
      <c r="B295" s="30"/>
      <c r="C295" s="30"/>
      <c r="D295" s="30"/>
      <c r="E295" s="30"/>
      <c r="F295" s="30"/>
    </row>
    <row r="296" spans="2:6" x14ac:dyDescent="0.2">
      <c r="B296" s="30"/>
      <c r="C296" s="30"/>
      <c r="D296" s="30"/>
      <c r="E296" s="30"/>
      <c r="F296" s="30"/>
    </row>
    <row r="297" spans="2:6" x14ac:dyDescent="0.2">
      <c r="B297" s="30"/>
      <c r="C297" s="30"/>
      <c r="D297" s="30"/>
      <c r="E297" s="30"/>
      <c r="F297" s="30"/>
    </row>
    <row r="298" spans="2:6" x14ac:dyDescent="0.2">
      <c r="B298" s="30"/>
      <c r="C298" s="30"/>
      <c r="D298" s="30"/>
      <c r="E298" s="30"/>
      <c r="F298" s="30"/>
    </row>
    <row r="299" spans="2:6" x14ac:dyDescent="0.2">
      <c r="B299" s="30"/>
      <c r="C299" s="30"/>
      <c r="D299" s="30"/>
      <c r="E299" s="30"/>
      <c r="F299" s="30"/>
    </row>
    <row r="300" spans="2:6" x14ac:dyDescent="0.2">
      <c r="B300" s="30"/>
      <c r="C300" s="30"/>
      <c r="D300" s="30"/>
      <c r="E300" s="30"/>
      <c r="F300" s="30"/>
    </row>
    <row r="301" spans="2:6" x14ac:dyDescent="0.2">
      <c r="B301" s="30"/>
      <c r="C301" s="30"/>
      <c r="D301" s="30"/>
      <c r="E301" s="30"/>
      <c r="F301" s="30"/>
    </row>
    <row r="302" spans="2:6" x14ac:dyDescent="0.2">
      <c r="B302" s="30"/>
      <c r="C302" s="30"/>
      <c r="D302" s="30"/>
      <c r="E302" s="30"/>
      <c r="F302" s="30"/>
    </row>
    <row r="303" spans="2:6" x14ac:dyDescent="0.2">
      <c r="B303" s="30"/>
      <c r="C303" s="30"/>
      <c r="D303" s="30"/>
      <c r="E303" s="30"/>
      <c r="F303" s="30"/>
    </row>
    <row r="304" spans="2:6" x14ac:dyDescent="0.2">
      <c r="B304" s="30"/>
      <c r="C304" s="30"/>
      <c r="D304" s="30"/>
      <c r="E304" s="30"/>
      <c r="F304" s="30"/>
    </row>
    <row r="305" spans="2:6" x14ac:dyDescent="0.2">
      <c r="B305" s="30"/>
      <c r="C305" s="30"/>
      <c r="D305" s="30"/>
      <c r="E305" s="30"/>
      <c r="F305" s="30"/>
    </row>
    <row r="306" spans="2:6" x14ac:dyDescent="0.2">
      <c r="B306" s="30"/>
      <c r="C306" s="30"/>
      <c r="D306" s="30"/>
      <c r="E306" s="30"/>
      <c r="F306" s="30"/>
    </row>
    <row r="313" spans="2:6" s="24" customFormat="1" ht="15" x14ac:dyDescent="0.2"/>
    <row r="314" spans="2:6" s="24" customFormat="1" ht="15" x14ac:dyDescent="0.2"/>
    <row r="315" spans="2:6" s="24" customFormat="1" ht="15" x14ac:dyDescent="0.2"/>
    <row r="318" spans="2:6" s="27" customFormat="1" ht="11.25" x14ac:dyDescent="0.2"/>
    <row r="321" spans="2:6" x14ac:dyDescent="0.2">
      <c r="B321" s="30"/>
      <c r="C321" s="30"/>
      <c r="D321" s="30"/>
      <c r="E321" s="30"/>
      <c r="F321" s="30"/>
    </row>
    <row r="322" spans="2:6" x14ac:dyDescent="0.2">
      <c r="B322" s="30"/>
      <c r="C322" s="30"/>
      <c r="D322" s="30"/>
      <c r="E322" s="30"/>
      <c r="F322" s="30"/>
    </row>
    <row r="323" spans="2:6" x14ac:dyDescent="0.2">
      <c r="B323" s="30"/>
      <c r="C323" s="30"/>
      <c r="D323" s="30"/>
      <c r="E323" s="30"/>
      <c r="F323" s="30"/>
    </row>
    <row r="324" spans="2:6" x14ac:dyDescent="0.2">
      <c r="B324" s="30"/>
      <c r="C324" s="30"/>
      <c r="D324" s="30"/>
      <c r="E324" s="30"/>
      <c r="F324" s="30"/>
    </row>
    <row r="325" spans="2:6" x14ac:dyDescent="0.2">
      <c r="B325" s="30"/>
      <c r="C325" s="30"/>
      <c r="D325" s="30"/>
      <c r="E325" s="30"/>
      <c r="F325" s="30"/>
    </row>
    <row r="326" spans="2:6" x14ac:dyDescent="0.2">
      <c r="B326" s="30"/>
      <c r="C326" s="30"/>
      <c r="D326" s="30"/>
      <c r="E326" s="30"/>
      <c r="F326" s="30"/>
    </row>
    <row r="327" spans="2:6" x14ac:dyDescent="0.2">
      <c r="B327" s="30"/>
      <c r="C327" s="30"/>
      <c r="D327" s="30"/>
      <c r="E327" s="30"/>
      <c r="F327" s="30"/>
    </row>
    <row r="328" spans="2:6" x14ac:dyDescent="0.2">
      <c r="B328" s="30"/>
      <c r="C328" s="30"/>
      <c r="D328" s="30"/>
      <c r="E328" s="30"/>
      <c r="F328" s="30"/>
    </row>
    <row r="329" spans="2:6" x14ac:dyDescent="0.2">
      <c r="B329" s="30"/>
      <c r="C329" s="30"/>
      <c r="D329" s="30"/>
      <c r="E329" s="30"/>
      <c r="F329" s="30"/>
    </row>
    <row r="330" spans="2:6" x14ac:dyDescent="0.2">
      <c r="B330" s="30"/>
      <c r="C330" s="30"/>
      <c r="D330" s="30"/>
      <c r="E330" s="30"/>
      <c r="F330" s="30"/>
    </row>
    <row r="331" spans="2:6" x14ac:dyDescent="0.2">
      <c r="B331" s="30"/>
      <c r="C331" s="30"/>
      <c r="D331" s="30"/>
      <c r="E331" s="30"/>
      <c r="F331" s="30"/>
    </row>
    <row r="332" spans="2:6" x14ac:dyDescent="0.2">
      <c r="B332" s="30"/>
      <c r="C332" s="30"/>
      <c r="D332" s="30"/>
      <c r="E332" s="30"/>
      <c r="F332" s="30"/>
    </row>
    <row r="333" spans="2:6" x14ac:dyDescent="0.2">
      <c r="B333" s="30"/>
      <c r="C333" s="30"/>
      <c r="D333" s="30"/>
      <c r="E333" s="30"/>
      <c r="F333" s="30"/>
    </row>
    <row r="334" spans="2:6" x14ac:dyDescent="0.2">
      <c r="B334" s="30"/>
      <c r="C334" s="30"/>
      <c r="D334" s="30"/>
      <c r="E334" s="30"/>
      <c r="F334" s="30"/>
    </row>
    <row r="335" spans="2:6" x14ac:dyDescent="0.2">
      <c r="B335" s="30"/>
      <c r="C335" s="30"/>
      <c r="D335" s="30"/>
      <c r="E335" s="30"/>
      <c r="F335" s="30"/>
    </row>
    <row r="336" spans="2:6" x14ac:dyDescent="0.2">
      <c r="B336" s="30"/>
      <c r="C336" s="30"/>
      <c r="D336" s="30"/>
      <c r="E336" s="30"/>
      <c r="F336" s="30"/>
    </row>
    <row r="337" spans="2:6" x14ac:dyDescent="0.2">
      <c r="B337" s="30"/>
      <c r="C337" s="30"/>
      <c r="D337" s="30"/>
      <c r="E337" s="30"/>
      <c r="F337" s="30"/>
    </row>
    <row r="338" spans="2:6" x14ac:dyDescent="0.2">
      <c r="B338" s="30"/>
      <c r="C338" s="30"/>
      <c r="D338" s="30"/>
      <c r="E338" s="30"/>
      <c r="F338" s="30"/>
    </row>
    <row r="339" spans="2:6" x14ac:dyDescent="0.2">
      <c r="B339" s="30"/>
      <c r="C339" s="30"/>
      <c r="D339" s="30"/>
      <c r="E339" s="30"/>
      <c r="F339" s="30"/>
    </row>
    <row r="340" spans="2:6" x14ac:dyDescent="0.2">
      <c r="B340" s="30"/>
      <c r="C340" s="30"/>
      <c r="D340" s="30"/>
      <c r="E340" s="30"/>
      <c r="F340" s="30"/>
    </row>
    <row r="341" spans="2:6" x14ac:dyDescent="0.2">
      <c r="B341" s="30"/>
      <c r="C341" s="30"/>
      <c r="D341" s="30"/>
      <c r="E341" s="30"/>
      <c r="F341" s="30"/>
    </row>
    <row r="342" spans="2:6" x14ac:dyDescent="0.2">
      <c r="B342" s="30"/>
      <c r="C342" s="30"/>
      <c r="D342" s="30"/>
      <c r="E342" s="30"/>
      <c r="F342" s="30"/>
    </row>
    <row r="343" spans="2:6" x14ac:dyDescent="0.2">
      <c r="B343" s="30"/>
      <c r="C343" s="30"/>
      <c r="D343" s="30"/>
      <c r="E343" s="30"/>
      <c r="F343" s="30"/>
    </row>
    <row r="344" spans="2:6" x14ac:dyDescent="0.2">
      <c r="B344" s="30"/>
      <c r="C344" s="30"/>
      <c r="D344" s="30"/>
      <c r="E344" s="30"/>
      <c r="F344" s="30"/>
    </row>
    <row r="345" spans="2:6" x14ac:dyDescent="0.2">
      <c r="B345" s="30"/>
      <c r="C345" s="30"/>
      <c r="D345" s="30"/>
      <c r="E345" s="30"/>
      <c r="F345" s="30"/>
    </row>
    <row r="346" spans="2:6" x14ac:dyDescent="0.2">
      <c r="B346" s="30"/>
      <c r="C346" s="30"/>
      <c r="D346" s="30"/>
      <c r="E346" s="30"/>
      <c r="F346" s="30"/>
    </row>
    <row r="347" spans="2:6" x14ac:dyDescent="0.2">
      <c r="B347" s="30"/>
      <c r="C347" s="30"/>
      <c r="D347" s="30"/>
      <c r="E347" s="30"/>
      <c r="F347" s="30"/>
    </row>
    <row r="348" spans="2:6" x14ac:dyDescent="0.2">
      <c r="B348" s="30"/>
      <c r="C348" s="30"/>
      <c r="D348" s="30"/>
      <c r="E348" s="30"/>
      <c r="F348" s="30"/>
    </row>
    <row r="349" spans="2:6" x14ac:dyDescent="0.2">
      <c r="B349" s="30"/>
      <c r="C349" s="30"/>
      <c r="D349" s="30"/>
      <c r="E349" s="30"/>
      <c r="F349" s="30"/>
    </row>
    <row r="350" spans="2:6" x14ac:dyDescent="0.2">
      <c r="B350" s="30"/>
      <c r="C350" s="30"/>
      <c r="D350" s="30"/>
      <c r="E350" s="30"/>
      <c r="F350" s="30"/>
    </row>
    <row r="351" spans="2:6" x14ac:dyDescent="0.2">
      <c r="B351" s="30"/>
      <c r="C351" s="30"/>
      <c r="D351" s="30"/>
      <c r="E351" s="30"/>
      <c r="F351" s="30"/>
    </row>
    <row r="352" spans="2:6" x14ac:dyDescent="0.2">
      <c r="B352" s="30"/>
      <c r="C352" s="30"/>
      <c r="D352" s="30"/>
      <c r="E352" s="30"/>
      <c r="F352" s="30"/>
    </row>
    <row r="353" spans="2:6" x14ac:dyDescent="0.2">
      <c r="B353" s="30"/>
      <c r="C353" s="30"/>
      <c r="D353" s="30"/>
      <c r="E353" s="30"/>
      <c r="F353" s="30"/>
    </row>
    <row r="354" spans="2:6" x14ac:dyDescent="0.2">
      <c r="B354" s="30"/>
      <c r="C354" s="30"/>
      <c r="D354" s="30"/>
      <c r="E354" s="30"/>
      <c r="F354" s="30"/>
    </row>
    <row r="355" spans="2:6" x14ac:dyDescent="0.2">
      <c r="B355" s="30"/>
      <c r="C355" s="30"/>
      <c r="D355" s="30"/>
      <c r="E355" s="30"/>
      <c r="F355" s="30"/>
    </row>
    <row r="356" spans="2:6" x14ac:dyDescent="0.2">
      <c r="B356" s="30"/>
      <c r="C356" s="30"/>
      <c r="D356" s="30"/>
      <c r="E356" s="30"/>
      <c r="F356" s="30"/>
    </row>
    <row r="357" spans="2:6" x14ac:dyDescent="0.2">
      <c r="B357" s="30"/>
      <c r="C357" s="30"/>
      <c r="D357" s="30"/>
      <c r="E357" s="30"/>
      <c r="F357" s="30"/>
    </row>
    <row r="358" spans="2:6" x14ac:dyDescent="0.2">
      <c r="B358" s="30"/>
      <c r="C358" s="30"/>
      <c r="D358" s="30"/>
      <c r="E358" s="30"/>
      <c r="F358" s="30"/>
    </row>
    <row r="365" spans="2:6" s="24" customFormat="1" ht="15" x14ac:dyDescent="0.2"/>
    <row r="366" spans="2:6" s="24" customFormat="1" ht="15" x14ac:dyDescent="0.2"/>
    <row r="367" spans="2:6" s="24" customFormat="1" ht="15" x14ac:dyDescent="0.2"/>
    <row r="370" spans="2:6" s="27" customFormat="1" ht="11.25" x14ac:dyDescent="0.2"/>
    <row r="373" spans="2:6" x14ac:dyDescent="0.2">
      <c r="B373" s="30"/>
      <c r="C373" s="30"/>
      <c r="D373" s="30"/>
      <c r="E373" s="30"/>
      <c r="F373" s="30"/>
    </row>
    <row r="374" spans="2:6" x14ac:dyDescent="0.2">
      <c r="B374" s="30"/>
      <c r="C374" s="30"/>
      <c r="D374" s="30"/>
      <c r="E374" s="30"/>
      <c r="F374" s="30"/>
    </row>
    <row r="375" spans="2:6" x14ac:dyDescent="0.2">
      <c r="B375" s="30"/>
      <c r="C375" s="30"/>
      <c r="D375" s="30"/>
      <c r="E375" s="30"/>
      <c r="F375" s="30"/>
    </row>
    <row r="376" spans="2:6" x14ac:dyDescent="0.2">
      <c r="B376" s="30"/>
      <c r="C376" s="30"/>
      <c r="D376" s="30"/>
      <c r="E376" s="30"/>
      <c r="F376" s="30"/>
    </row>
    <row r="377" spans="2:6" x14ac:dyDescent="0.2">
      <c r="B377" s="30"/>
      <c r="C377" s="30"/>
      <c r="D377" s="30"/>
      <c r="E377" s="30"/>
      <c r="F377" s="30"/>
    </row>
    <row r="378" spans="2:6" x14ac:dyDescent="0.2">
      <c r="B378" s="30"/>
      <c r="C378" s="30"/>
      <c r="D378" s="30"/>
      <c r="E378" s="30"/>
      <c r="F378" s="30"/>
    </row>
    <row r="379" spans="2:6" x14ac:dyDescent="0.2">
      <c r="B379" s="30"/>
      <c r="C379" s="30"/>
      <c r="D379" s="30"/>
      <c r="E379" s="30"/>
      <c r="F379" s="30"/>
    </row>
    <row r="380" spans="2:6" x14ac:dyDescent="0.2">
      <c r="B380" s="30"/>
      <c r="C380" s="30"/>
      <c r="D380" s="30"/>
      <c r="E380" s="30"/>
      <c r="F380" s="30"/>
    </row>
    <row r="381" spans="2:6" x14ac:dyDescent="0.2">
      <c r="B381" s="30"/>
      <c r="C381" s="30"/>
      <c r="D381" s="30"/>
      <c r="E381" s="30"/>
      <c r="F381" s="30"/>
    </row>
    <row r="382" spans="2:6" x14ac:dyDescent="0.2">
      <c r="B382" s="30"/>
      <c r="C382" s="30"/>
      <c r="D382" s="30"/>
      <c r="E382" s="30"/>
      <c r="F382" s="30"/>
    </row>
    <row r="383" spans="2:6" x14ac:dyDescent="0.2">
      <c r="B383" s="30"/>
      <c r="C383" s="30"/>
      <c r="D383" s="30"/>
      <c r="E383" s="30"/>
      <c r="F383" s="30"/>
    </row>
    <row r="384" spans="2:6" x14ac:dyDescent="0.2">
      <c r="B384" s="30"/>
      <c r="C384" s="30"/>
      <c r="D384" s="30"/>
      <c r="E384" s="30"/>
      <c r="F384" s="30"/>
    </row>
    <row r="385" spans="2:6" x14ac:dyDescent="0.2">
      <c r="B385" s="30"/>
      <c r="C385" s="30"/>
      <c r="D385" s="30"/>
      <c r="E385" s="30"/>
      <c r="F385" s="30"/>
    </row>
    <row r="386" spans="2:6" x14ac:dyDescent="0.2">
      <c r="B386" s="30"/>
      <c r="C386" s="30"/>
      <c r="D386" s="30"/>
      <c r="E386" s="30"/>
      <c r="F386" s="30"/>
    </row>
    <row r="387" spans="2:6" x14ac:dyDescent="0.2">
      <c r="B387" s="30"/>
      <c r="C387" s="30"/>
      <c r="D387" s="30"/>
      <c r="E387" s="30"/>
      <c r="F387" s="30"/>
    </row>
    <row r="388" spans="2:6" x14ac:dyDescent="0.2">
      <c r="B388" s="30"/>
      <c r="C388" s="30"/>
      <c r="D388" s="30"/>
      <c r="E388" s="30"/>
      <c r="F388" s="30"/>
    </row>
    <row r="389" spans="2:6" x14ac:dyDescent="0.2">
      <c r="B389" s="30"/>
      <c r="C389" s="30"/>
      <c r="D389" s="30"/>
      <c r="E389" s="30"/>
      <c r="F389" s="30"/>
    </row>
    <row r="390" spans="2:6" x14ac:dyDescent="0.2">
      <c r="B390" s="30"/>
      <c r="C390" s="30"/>
      <c r="D390" s="30"/>
      <c r="E390" s="30"/>
      <c r="F390" s="30"/>
    </row>
    <row r="391" spans="2:6" x14ac:dyDescent="0.2">
      <c r="B391" s="30"/>
      <c r="C391" s="30"/>
      <c r="D391" s="30"/>
      <c r="E391" s="30"/>
      <c r="F391" s="30"/>
    </row>
    <row r="392" spans="2:6" x14ac:dyDescent="0.2">
      <c r="B392" s="30"/>
      <c r="C392" s="30"/>
      <c r="D392" s="30"/>
      <c r="E392" s="30"/>
      <c r="F392" s="30"/>
    </row>
    <row r="393" spans="2:6" x14ac:dyDescent="0.2">
      <c r="B393" s="30"/>
      <c r="C393" s="30"/>
      <c r="D393" s="30"/>
      <c r="E393" s="30"/>
      <c r="F393" s="30"/>
    </row>
    <row r="394" spans="2:6" x14ac:dyDescent="0.2">
      <c r="B394" s="30"/>
      <c r="C394" s="30"/>
      <c r="D394" s="30"/>
      <c r="E394" s="30"/>
      <c r="F394" s="30"/>
    </row>
    <row r="395" spans="2:6" x14ac:dyDescent="0.2">
      <c r="B395" s="30"/>
      <c r="C395" s="30"/>
      <c r="D395" s="30"/>
      <c r="E395" s="30"/>
      <c r="F395" s="30"/>
    </row>
    <row r="396" spans="2:6" x14ac:dyDescent="0.2">
      <c r="B396" s="30"/>
      <c r="C396" s="30"/>
      <c r="D396" s="30"/>
      <c r="E396" s="30"/>
      <c r="F396" s="30"/>
    </row>
    <row r="397" spans="2:6" x14ac:dyDescent="0.2">
      <c r="B397" s="30"/>
      <c r="C397" s="30"/>
      <c r="D397" s="30"/>
      <c r="E397" s="30"/>
      <c r="F397" s="30"/>
    </row>
    <row r="398" spans="2:6" x14ac:dyDescent="0.2">
      <c r="B398" s="30"/>
      <c r="C398" s="30"/>
      <c r="D398" s="30"/>
      <c r="E398" s="30"/>
      <c r="F398" s="30"/>
    </row>
    <row r="399" spans="2:6" x14ac:dyDescent="0.2">
      <c r="B399" s="30"/>
      <c r="C399" s="30"/>
      <c r="D399" s="30"/>
      <c r="E399" s="30"/>
      <c r="F399" s="30"/>
    </row>
    <row r="400" spans="2:6" x14ac:dyDescent="0.2">
      <c r="B400" s="30"/>
      <c r="C400" s="30"/>
      <c r="D400" s="30"/>
      <c r="E400" s="30"/>
      <c r="F400" s="30"/>
    </row>
    <row r="401" spans="2:6" x14ac:dyDescent="0.2">
      <c r="B401" s="30"/>
      <c r="C401" s="30"/>
      <c r="D401" s="30"/>
      <c r="E401" s="30"/>
      <c r="F401" s="30"/>
    </row>
    <row r="402" spans="2:6" x14ac:dyDescent="0.2">
      <c r="B402" s="30"/>
      <c r="C402" s="30"/>
      <c r="D402" s="30"/>
      <c r="E402" s="30"/>
      <c r="F402" s="30"/>
    </row>
    <row r="403" spans="2:6" x14ac:dyDescent="0.2">
      <c r="B403" s="30"/>
      <c r="C403" s="30"/>
      <c r="D403" s="30"/>
      <c r="E403" s="30"/>
      <c r="F403" s="30"/>
    </row>
    <row r="404" spans="2:6" x14ac:dyDescent="0.2">
      <c r="B404" s="30"/>
      <c r="C404" s="30"/>
      <c r="D404" s="30"/>
      <c r="E404" s="30"/>
      <c r="F404" s="30"/>
    </row>
    <row r="405" spans="2:6" x14ac:dyDescent="0.2">
      <c r="B405" s="30"/>
      <c r="C405" s="30"/>
      <c r="D405" s="30"/>
      <c r="E405" s="30"/>
      <c r="F405" s="30"/>
    </row>
    <row r="406" spans="2:6" x14ac:dyDescent="0.2">
      <c r="B406" s="30"/>
      <c r="C406" s="30"/>
      <c r="D406" s="30"/>
      <c r="E406" s="30"/>
      <c r="F406" s="30"/>
    </row>
    <row r="407" spans="2:6" x14ac:dyDescent="0.2">
      <c r="B407" s="30"/>
      <c r="C407" s="30"/>
      <c r="D407" s="30"/>
      <c r="E407" s="30"/>
      <c r="F407" s="30"/>
    </row>
    <row r="408" spans="2:6" x14ac:dyDescent="0.2">
      <c r="B408" s="30"/>
      <c r="C408" s="30"/>
      <c r="D408" s="30"/>
      <c r="E408" s="30"/>
      <c r="F408" s="30"/>
    </row>
    <row r="409" spans="2:6" x14ac:dyDescent="0.2">
      <c r="B409" s="30"/>
      <c r="C409" s="30"/>
      <c r="D409" s="30"/>
      <c r="E409" s="30"/>
      <c r="F409" s="30"/>
    </row>
    <row r="410" spans="2:6" x14ac:dyDescent="0.2">
      <c r="B410" s="30"/>
      <c r="C410" s="30"/>
      <c r="D410" s="30"/>
      <c r="E410" s="30"/>
      <c r="F410" s="30"/>
    </row>
    <row r="417" spans="2:6" s="24" customFormat="1" ht="15" x14ac:dyDescent="0.2"/>
    <row r="418" spans="2:6" s="24" customFormat="1" ht="15" x14ac:dyDescent="0.2"/>
    <row r="419" spans="2:6" s="24" customFormat="1" ht="15" x14ac:dyDescent="0.2"/>
    <row r="422" spans="2:6" s="27" customFormat="1" ht="11.25" x14ac:dyDescent="0.2"/>
    <row r="425" spans="2:6" x14ac:dyDescent="0.2">
      <c r="B425" s="30"/>
      <c r="C425" s="30"/>
      <c r="D425" s="30"/>
      <c r="E425" s="30"/>
      <c r="F425" s="30"/>
    </row>
    <row r="426" spans="2:6" x14ac:dyDescent="0.2">
      <c r="B426" s="30"/>
      <c r="C426" s="30"/>
      <c r="D426" s="30"/>
      <c r="E426" s="30"/>
      <c r="F426" s="30"/>
    </row>
    <row r="427" spans="2:6" x14ac:dyDescent="0.2">
      <c r="B427" s="30"/>
      <c r="C427" s="30"/>
      <c r="D427" s="30"/>
      <c r="E427" s="30"/>
      <c r="F427" s="30"/>
    </row>
    <row r="428" spans="2:6" x14ac:dyDescent="0.2">
      <c r="B428" s="30"/>
      <c r="C428" s="30"/>
      <c r="D428" s="30"/>
      <c r="E428" s="30"/>
      <c r="F428" s="30"/>
    </row>
    <row r="429" spans="2:6" x14ac:dyDescent="0.2">
      <c r="B429" s="30"/>
      <c r="C429" s="30"/>
      <c r="D429" s="30"/>
      <c r="E429" s="30"/>
      <c r="F429" s="30"/>
    </row>
    <row r="430" spans="2:6" x14ac:dyDescent="0.2">
      <c r="B430" s="30"/>
      <c r="C430" s="30"/>
      <c r="D430" s="30"/>
      <c r="E430" s="30"/>
      <c r="F430" s="30"/>
    </row>
    <row r="431" spans="2:6" x14ac:dyDescent="0.2">
      <c r="B431" s="30"/>
      <c r="C431" s="30"/>
      <c r="D431" s="30"/>
      <c r="E431" s="30"/>
      <c r="F431" s="30"/>
    </row>
    <row r="432" spans="2:6" x14ac:dyDescent="0.2">
      <c r="B432" s="30"/>
      <c r="C432" s="30"/>
      <c r="D432" s="30"/>
      <c r="E432" s="30"/>
      <c r="F432" s="30"/>
    </row>
    <row r="433" spans="2:6" x14ac:dyDescent="0.2">
      <c r="B433" s="30"/>
      <c r="C433" s="30"/>
      <c r="D433" s="30"/>
      <c r="E433" s="30"/>
      <c r="F433" s="30"/>
    </row>
    <row r="434" spans="2:6" x14ac:dyDescent="0.2">
      <c r="B434" s="30"/>
      <c r="C434" s="30"/>
      <c r="D434" s="30"/>
      <c r="E434" s="30"/>
      <c r="F434" s="30"/>
    </row>
    <row r="435" spans="2:6" x14ac:dyDescent="0.2">
      <c r="B435" s="30"/>
      <c r="C435" s="30"/>
      <c r="D435" s="30"/>
      <c r="E435" s="30"/>
      <c r="F435" s="30"/>
    </row>
    <row r="436" spans="2:6" x14ac:dyDescent="0.2">
      <c r="B436" s="30"/>
      <c r="C436" s="30"/>
      <c r="D436" s="30"/>
      <c r="E436" s="30"/>
      <c r="F436" s="30"/>
    </row>
    <row r="437" spans="2:6" x14ac:dyDescent="0.2">
      <c r="B437" s="30"/>
      <c r="C437" s="30"/>
      <c r="D437" s="30"/>
      <c r="E437" s="30"/>
      <c r="F437" s="30"/>
    </row>
    <row r="438" spans="2:6" x14ac:dyDescent="0.2">
      <c r="B438" s="30"/>
      <c r="C438" s="30"/>
      <c r="D438" s="30"/>
      <c r="E438" s="30"/>
      <c r="F438" s="30"/>
    </row>
    <row r="439" spans="2:6" x14ac:dyDescent="0.2">
      <c r="B439" s="30"/>
      <c r="C439" s="30"/>
      <c r="D439" s="30"/>
      <c r="E439" s="30"/>
      <c r="F439" s="30"/>
    </row>
    <row r="440" spans="2:6" x14ac:dyDescent="0.2">
      <c r="B440" s="30"/>
      <c r="C440" s="30"/>
      <c r="D440" s="30"/>
      <c r="E440" s="30"/>
      <c r="F440" s="30"/>
    </row>
    <row r="441" spans="2:6" x14ac:dyDescent="0.2">
      <c r="B441" s="30"/>
      <c r="C441" s="30"/>
      <c r="D441" s="30"/>
      <c r="E441" s="30"/>
      <c r="F441" s="30"/>
    </row>
    <row r="442" spans="2:6" x14ac:dyDescent="0.2">
      <c r="B442" s="30"/>
      <c r="C442" s="30"/>
      <c r="D442" s="30"/>
      <c r="E442" s="30"/>
      <c r="F442" s="30"/>
    </row>
    <row r="443" spans="2:6" x14ac:dyDescent="0.2">
      <c r="B443" s="30"/>
      <c r="C443" s="30"/>
      <c r="D443" s="30"/>
      <c r="E443" s="30"/>
      <c r="F443" s="30"/>
    </row>
    <row r="444" spans="2:6" x14ac:dyDescent="0.2">
      <c r="B444" s="30"/>
      <c r="C444" s="30"/>
      <c r="D444" s="30"/>
      <c r="E444" s="30"/>
      <c r="F444" s="30"/>
    </row>
    <row r="445" spans="2:6" x14ac:dyDescent="0.2">
      <c r="B445" s="30"/>
      <c r="C445" s="30"/>
      <c r="D445" s="30"/>
      <c r="E445" s="30"/>
      <c r="F445" s="30"/>
    </row>
    <row r="446" spans="2:6" x14ac:dyDescent="0.2">
      <c r="B446" s="30"/>
      <c r="C446" s="30"/>
      <c r="D446" s="30"/>
      <c r="E446" s="30"/>
      <c r="F446" s="30"/>
    </row>
    <row r="447" spans="2:6" x14ac:dyDescent="0.2">
      <c r="B447" s="30"/>
      <c r="C447" s="30"/>
      <c r="D447" s="30"/>
      <c r="E447" s="30"/>
      <c r="F447" s="30"/>
    </row>
    <row r="448" spans="2:6" x14ac:dyDescent="0.2">
      <c r="B448" s="30"/>
      <c r="C448" s="30"/>
      <c r="D448" s="30"/>
      <c r="E448" s="30"/>
      <c r="F448" s="30"/>
    </row>
    <row r="449" spans="2:6" x14ac:dyDescent="0.2">
      <c r="B449" s="30"/>
      <c r="C449" s="30"/>
      <c r="D449" s="30"/>
      <c r="E449" s="30"/>
      <c r="F449" s="30"/>
    </row>
    <row r="450" spans="2:6" x14ac:dyDescent="0.2">
      <c r="B450" s="30"/>
      <c r="C450" s="30"/>
      <c r="D450" s="30"/>
      <c r="E450" s="30"/>
      <c r="F450" s="30"/>
    </row>
    <row r="451" spans="2:6" x14ac:dyDescent="0.2">
      <c r="B451" s="30"/>
      <c r="C451" s="30"/>
      <c r="D451" s="30"/>
      <c r="E451" s="30"/>
      <c r="F451" s="30"/>
    </row>
    <row r="452" spans="2:6" x14ac:dyDescent="0.2">
      <c r="B452" s="30"/>
      <c r="C452" s="30"/>
      <c r="D452" s="30"/>
      <c r="E452" s="30"/>
      <c r="F452" s="30"/>
    </row>
    <row r="453" spans="2:6" x14ac:dyDescent="0.2">
      <c r="B453" s="30"/>
      <c r="C453" s="30"/>
      <c r="D453" s="30"/>
      <c r="E453" s="30"/>
      <c r="F453" s="30"/>
    </row>
    <row r="454" spans="2:6" x14ac:dyDescent="0.2">
      <c r="B454" s="30"/>
      <c r="C454" s="30"/>
      <c r="D454" s="30"/>
      <c r="E454" s="30"/>
      <c r="F454" s="30"/>
    </row>
    <row r="455" spans="2:6" x14ac:dyDescent="0.2">
      <c r="B455" s="30"/>
      <c r="C455" s="30"/>
      <c r="D455" s="30"/>
      <c r="E455" s="30"/>
      <c r="F455" s="30"/>
    </row>
    <row r="456" spans="2:6" x14ac:dyDescent="0.2">
      <c r="B456" s="30"/>
      <c r="C456" s="30"/>
      <c r="D456" s="30"/>
      <c r="E456" s="30"/>
      <c r="F456" s="30"/>
    </row>
    <row r="457" spans="2:6" x14ac:dyDescent="0.2">
      <c r="B457" s="30"/>
      <c r="C457" s="30"/>
      <c r="D457" s="30"/>
      <c r="E457" s="30"/>
      <c r="F457" s="30"/>
    </row>
    <row r="458" spans="2:6" x14ac:dyDescent="0.2">
      <c r="B458" s="30"/>
      <c r="C458" s="30"/>
      <c r="D458" s="30"/>
      <c r="E458" s="30"/>
      <c r="F458" s="30"/>
    </row>
    <row r="459" spans="2:6" x14ac:dyDescent="0.2">
      <c r="B459" s="30"/>
      <c r="C459" s="30"/>
      <c r="D459" s="30"/>
      <c r="E459" s="30"/>
      <c r="F459" s="30"/>
    </row>
    <row r="460" spans="2:6" x14ac:dyDescent="0.2">
      <c r="B460" s="30"/>
      <c r="C460" s="30"/>
      <c r="D460" s="30"/>
      <c r="E460" s="30"/>
      <c r="F460" s="30"/>
    </row>
    <row r="461" spans="2:6" x14ac:dyDescent="0.2">
      <c r="B461" s="30"/>
      <c r="C461" s="30"/>
      <c r="D461" s="30"/>
      <c r="E461" s="30"/>
      <c r="F461" s="30"/>
    </row>
    <row r="462" spans="2:6" x14ac:dyDescent="0.2">
      <c r="B462" s="30"/>
      <c r="C462" s="30"/>
      <c r="D462" s="30"/>
      <c r="E462" s="30"/>
      <c r="F462" s="30"/>
    </row>
    <row r="463" spans="2:6" x14ac:dyDescent="0.2">
      <c r="B463" s="30"/>
      <c r="C463" s="30"/>
      <c r="D463" s="30"/>
      <c r="E463" s="30"/>
      <c r="F463" s="30"/>
    </row>
    <row r="464" spans="2:6" x14ac:dyDescent="0.2">
      <c r="B464" s="30"/>
      <c r="C464" s="30"/>
      <c r="D464" s="30"/>
      <c r="E464" s="30"/>
      <c r="F464" s="30"/>
    </row>
    <row r="465" spans="2:6" x14ac:dyDescent="0.2">
      <c r="B465" s="30"/>
      <c r="C465" s="30"/>
      <c r="D465" s="30"/>
      <c r="E465" s="30"/>
      <c r="F465" s="30"/>
    </row>
    <row r="466" spans="2:6" x14ac:dyDescent="0.2">
      <c r="B466" s="30"/>
      <c r="C466" s="30"/>
      <c r="D466" s="30"/>
      <c r="E466" s="30"/>
      <c r="F466" s="30"/>
    </row>
    <row r="467" spans="2:6" x14ac:dyDescent="0.2">
      <c r="B467" s="30"/>
      <c r="C467" s="30"/>
      <c r="D467" s="30"/>
      <c r="E467" s="30"/>
      <c r="F467" s="30"/>
    </row>
    <row r="468" spans="2:6" x14ac:dyDescent="0.2">
      <c r="B468" s="30"/>
      <c r="C468" s="30"/>
      <c r="D468" s="30"/>
      <c r="E468" s="30"/>
      <c r="F468" s="30"/>
    </row>
    <row r="469" spans="2:6" s="24" customFormat="1" ht="15" x14ac:dyDescent="0.2">
      <c r="B469" s="30"/>
      <c r="C469" s="30"/>
      <c r="D469" s="30"/>
      <c r="E469" s="30"/>
      <c r="F469" s="30"/>
    </row>
    <row r="470" spans="2:6" s="24" customFormat="1" ht="15" x14ac:dyDescent="0.2">
      <c r="B470" s="30"/>
      <c r="C470" s="30"/>
      <c r="D470" s="30"/>
      <c r="E470" s="30"/>
      <c r="F470" s="30"/>
    </row>
    <row r="471" spans="2:6" s="24" customFormat="1" ht="15" x14ac:dyDescent="0.2">
      <c r="B471" s="30"/>
      <c r="C471" s="30"/>
      <c r="D471" s="30"/>
      <c r="E471" s="30"/>
      <c r="F471" s="30"/>
    </row>
    <row r="472" spans="2:6" x14ac:dyDescent="0.2">
      <c r="B472" s="30"/>
      <c r="C472" s="30"/>
      <c r="D472" s="30"/>
      <c r="E472" s="30"/>
      <c r="F472" s="30"/>
    </row>
    <row r="473" spans="2:6" x14ac:dyDescent="0.2">
      <c r="B473" s="30"/>
      <c r="C473" s="30"/>
      <c r="D473" s="30"/>
      <c r="E473" s="30"/>
      <c r="F473" s="30"/>
    </row>
    <row r="474" spans="2:6" s="27" customFormat="1" ht="11.25" x14ac:dyDescent="0.2"/>
    <row r="475" spans="2:6" x14ac:dyDescent="0.2">
      <c r="B475" s="30"/>
      <c r="C475" s="30"/>
      <c r="D475" s="30"/>
      <c r="E475" s="30"/>
      <c r="F475" s="30"/>
    </row>
    <row r="476" spans="2:6" x14ac:dyDescent="0.2">
      <c r="B476" s="30"/>
      <c r="C476" s="30"/>
      <c r="D476" s="30"/>
      <c r="E476" s="30"/>
      <c r="F476" s="30"/>
    </row>
    <row r="477" spans="2:6" x14ac:dyDescent="0.2">
      <c r="B477" s="30"/>
      <c r="C477" s="30"/>
      <c r="D477" s="30"/>
      <c r="E477" s="30"/>
      <c r="F477" s="30"/>
    </row>
    <row r="478" spans="2:6" x14ac:dyDescent="0.2">
      <c r="B478" s="30"/>
      <c r="C478" s="30"/>
      <c r="D478" s="30"/>
      <c r="E478" s="30"/>
      <c r="F478" s="30"/>
    </row>
    <row r="479" spans="2:6" x14ac:dyDescent="0.2">
      <c r="B479" s="30"/>
      <c r="C479" s="30"/>
      <c r="D479" s="30"/>
      <c r="E479" s="30"/>
      <c r="F479" s="30"/>
    </row>
    <row r="480" spans="2:6" x14ac:dyDescent="0.2">
      <c r="B480" s="30"/>
      <c r="C480" s="30"/>
      <c r="D480" s="30"/>
      <c r="E480" s="30"/>
      <c r="F480" s="30"/>
    </row>
    <row r="481" spans="2:6" x14ac:dyDescent="0.2">
      <c r="B481" s="30"/>
      <c r="C481" s="30"/>
      <c r="D481" s="30"/>
      <c r="E481" s="30"/>
      <c r="F481" s="30"/>
    </row>
    <row r="482" spans="2:6" x14ac:dyDescent="0.2">
      <c r="B482" s="30"/>
      <c r="C482" s="30"/>
      <c r="D482" s="30"/>
      <c r="E482" s="30"/>
      <c r="F482" s="30"/>
    </row>
    <row r="483" spans="2:6" x14ac:dyDescent="0.2">
      <c r="B483" s="30"/>
      <c r="C483" s="30"/>
      <c r="D483" s="30"/>
      <c r="E483" s="30"/>
      <c r="F483" s="30"/>
    </row>
    <row r="484" spans="2:6" x14ac:dyDescent="0.2">
      <c r="B484" s="30"/>
      <c r="C484" s="30"/>
      <c r="D484" s="30"/>
      <c r="E484" s="30"/>
      <c r="F484" s="30"/>
    </row>
    <row r="485" spans="2:6" x14ac:dyDescent="0.2">
      <c r="B485" s="30"/>
      <c r="C485" s="30"/>
      <c r="D485" s="30"/>
      <c r="E485" s="30"/>
      <c r="F485" s="30"/>
    </row>
    <row r="486" spans="2:6" x14ac:dyDescent="0.2">
      <c r="B486" s="30"/>
      <c r="C486" s="30"/>
      <c r="D486" s="30"/>
      <c r="E486" s="30"/>
      <c r="F486" s="30"/>
    </row>
    <row r="487" spans="2:6" x14ac:dyDescent="0.2">
      <c r="B487" s="30"/>
      <c r="C487" s="30"/>
      <c r="D487" s="30"/>
      <c r="E487" s="30"/>
      <c r="F487" s="30"/>
    </row>
    <row r="488" spans="2:6" x14ac:dyDescent="0.2">
      <c r="B488" s="30"/>
      <c r="C488" s="30"/>
      <c r="D488" s="30"/>
      <c r="E488" s="30"/>
      <c r="F488" s="30"/>
    </row>
    <row r="489" spans="2:6" x14ac:dyDescent="0.2">
      <c r="B489" s="30"/>
      <c r="C489" s="30"/>
      <c r="D489" s="30"/>
      <c r="E489" s="30"/>
      <c r="F489" s="30"/>
    </row>
    <row r="490" spans="2:6" x14ac:dyDescent="0.2">
      <c r="B490" s="30"/>
      <c r="C490" s="30"/>
      <c r="D490" s="30"/>
      <c r="E490" s="30"/>
      <c r="F490" s="30"/>
    </row>
    <row r="491" spans="2:6" x14ac:dyDescent="0.2">
      <c r="B491" s="30"/>
      <c r="C491" s="30"/>
      <c r="D491" s="30"/>
      <c r="E491" s="30"/>
      <c r="F491" s="30"/>
    </row>
    <row r="492" spans="2:6" x14ac:dyDescent="0.2">
      <c r="B492" s="30"/>
      <c r="C492" s="30"/>
      <c r="D492" s="30"/>
      <c r="E492" s="30"/>
      <c r="F492" s="30"/>
    </row>
    <row r="493" spans="2:6" x14ac:dyDescent="0.2">
      <c r="B493" s="30"/>
      <c r="C493" s="30"/>
      <c r="D493" s="30"/>
      <c r="E493" s="30"/>
      <c r="F493" s="30"/>
    </row>
    <row r="494" spans="2:6" x14ac:dyDescent="0.2">
      <c r="B494" s="30"/>
      <c r="C494" s="30"/>
      <c r="D494" s="30"/>
      <c r="E494" s="30"/>
      <c r="F494" s="30"/>
    </row>
    <row r="495" spans="2:6" x14ac:dyDescent="0.2">
      <c r="B495" s="30"/>
      <c r="C495" s="30"/>
      <c r="D495" s="30"/>
      <c r="E495" s="30"/>
      <c r="F495" s="30"/>
    </row>
    <row r="496" spans="2:6" x14ac:dyDescent="0.2">
      <c r="B496" s="30"/>
      <c r="C496" s="30"/>
      <c r="D496" s="30"/>
      <c r="E496" s="30"/>
      <c r="F496" s="30"/>
    </row>
    <row r="497" spans="2:6" x14ac:dyDescent="0.2">
      <c r="B497" s="30"/>
      <c r="C497" s="30"/>
      <c r="D497" s="30"/>
      <c r="E497" s="30"/>
      <c r="F497" s="30"/>
    </row>
    <row r="498" spans="2:6" x14ac:dyDescent="0.2">
      <c r="B498" s="30"/>
      <c r="C498" s="30"/>
      <c r="D498" s="30"/>
      <c r="E498" s="30"/>
      <c r="F498" s="30"/>
    </row>
    <row r="499" spans="2:6" x14ac:dyDescent="0.2">
      <c r="B499" s="30"/>
      <c r="C499" s="30"/>
      <c r="D499" s="30"/>
      <c r="E499" s="30"/>
      <c r="F499" s="30"/>
    </row>
    <row r="500" spans="2:6" x14ac:dyDescent="0.2">
      <c r="B500" s="30"/>
      <c r="C500" s="30"/>
      <c r="D500" s="30"/>
      <c r="E500" s="30"/>
      <c r="F500" s="30"/>
    </row>
    <row r="501" spans="2:6" x14ac:dyDescent="0.2">
      <c r="B501" s="30"/>
      <c r="C501" s="30"/>
      <c r="D501" s="30"/>
      <c r="E501" s="30"/>
      <c r="F501" s="30"/>
    </row>
    <row r="502" spans="2:6" x14ac:dyDescent="0.2">
      <c r="B502" s="30"/>
      <c r="C502" s="30"/>
      <c r="D502" s="30"/>
      <c r="E502" s="30"/>
      <c r="F502" s="30"/>
    </row>
    <row r="503" spans="2:6" x14ac:dyDescent="0.2">
      <c r="B503" s="30"/>
      <c r="C503" s="30"/>
      <c r="D503" s="30"/>
      <c r="E503" s="30"/>
      <c r="F503" s="30"/>
    </row>
    <row r="504" spans="2:6" x14ac:dyDescent="0.2">
      <c r="B504" s="30"/>
      <c r="C504" s="30"/>
      <c r="D504" s="30"/>
      <c r="E504" s="30"/>
      <c r="F504" s="30"/>
    </row>
    <row r="505" spans="2:6" x14ac:dyDescent="0.2">
      <c r="B505" s="30"/>
      <c r="C505" s="30"/>
      <c r="D505" s="30"/>
      <c r="E505" s="30"/>
      <c r="F505" s="30"/>
    </row>
    <row r="506" spans="2:6" x14ac:dyDescent="0.2">
      <c r="B506" s="30"/>
      <c r="C506" s="30"/>
      <c r="D506" s="30"/>
      <c r="E506" s="30"/>
      <c r="F506" s="30"/>
    </row>
    <row r="507" spans="2:6" x14ac:dyDescent="0.2">
      <c r="B507" s="30"/>
      <c r="C507" s="30"/>
      <c r="D507" s="30"/>
      <c r="E507" s="30"/>
      <c r="F507" s="30"/>
    </row>
    <row r="508" spans="2:6" x14ac:dyDescent="0.2">
      <c r="B508" s="30"/>
      <c r="C508" s="30"/>
      <c r="D508" s="30"/>
      <c r="E508" s="30"/>
      <c r="F508" s="30"/>
    </row>
    <row r="509" spans="2:6" x14ac:dyDescent="0.2">
      <c r="B509" s="30"/>
      <c r="C509" s="30"/>
      <c r="D509" s="30"/>
      <c r="E509" s="30"/>
      <c r="F509" s="30"/>
    </row>
    <row r="510" spans="2:6" x14ac:dyDescent="0.2">
      <c r="B510" s="30"/>
      <c r="C510" s="30"/>
      <c r="D510" s="30"/>
      <c r="E510" s="30"/>
      <c r="F510" s="30"/>
    </row>
    <row r="511" spans="2:6" x14ac:dyDescent="0.2">
      <c r="B511" s="30"/>
      <c r="C511" s="30"/>
      <c r="D511" s="30"/>
      <c r="E511" s="30"/>
      <c r="F511" s="30"/>
    </row>
    <row r="512" spans="2:6" x14ac:dyDescent="0.2">
      <c r="B512" s="30"/>
      <c r="C512" s="30"/>
      <c r="D512" s="30"/>
      <c r="E512" s="30"/>
      <c r="F512" s="30"/>
    </row>
    <row r="513" spans="2:6" x14ac:dyDescent="0.2">
      <c r="B513" s="30"/>
      <c r="C513" s="30"/>
      <c r="D513" s="30"/>
      <c r="E513" s="30"/>
      <c r="F513" s="30"/>
    </row>
    <row r="514" spans="2:6" x14ac:dyDescent="0.2">
      <c r="B514" s="30"/>
      <c r="C514" s="30"/>
      <c r="D514" s="30"/>
      <c r="E514" s="30"/>
      <c r="F514" s="30"/>
    </row>
    <row r="521" spans="2:6" s="24" customFormat="1" ht="15" x14ac:dyDescent="0.2"/>
    <row r="522" spans="2:6" s="24" customFormat="1" ht="15" x14ac:dyDescent="0.2"/>
    <row r="523" spans="2:6" s="24" customFormat="1" ht="15" x14ac:dyDescent="0.2"/>
    <row r="526" spans="2:6" s="27" customFormat="1" ht="11.25" x14ac:dyDescent="0.2"/>
    <row r="529" spans="2:6" x14ac:dyDescent="0.2">
      <c r="B529" s="30"/>
      <c r="C529" s="30"/>
      <c r="D529" s="30"/>
      <c r="E529" s="30"/>
      <c r="F529" s="30"/>
    </row>
    <row r="530" spans="2:6" x14ac:dyDescent="0.2">
      <c r="B530" s="30"/>
      <c r="C530" s="30"/>
      <c r="D530" s="30"/>
      <c r="E530" s="30"/>
      <c r="F530" s="30"/>
    </row>
    <row r="531" spans="2:6" x14ac:dyDescent="0.2">
      <c r="B531" s="30"/>
      <c r="C531" s="30"/>
      <c r="D531" s="30"/>
      <c r="E531" s="30"/>
      <c r="F531" s="30"/>
    </row>
    <row r="532" spans="2:6" x14ac:dyDescent="0.2">
      <c r="B532" s="30"/>
      <c r="C532" s="30"/>
      <c r="D532" s="30"/>
      <c r="E532" s="30"/>
      <c r="F532" s="30"/>
    </row>
    <row r="533" spans="2:6" x14ac:dyDescent="0.2">
      <c r="B533" s="30"/>
      <c r="C533" s="30"/>
      <c r="D533" s="30"/>
      <c r="E533" s="30"/>
      <c r="F533" s="30"/>
    </row>
    <row r="534" spans="2:6" x14ac:dyDescent="0.2">
      <c r="B534" s="30"/>
      <c r="C534" s="30"/>
      <c r="D534" s="30"/>
      <c r="E534" s="30"/>
      <c r="F534" s="30"/>
    </row>
    <row r="535" spans="2:6" x14ac:dyDescent="0.2">
      <c r="B535" s="30"/>
      <c r="C535" s="30"/>
      <c r="D535" s="30"/>
      <c r="E535" s="30"/>
      <c r="F535" s="30"/>
    </row>
    <row r="536" spans="2:6" x14ac:dyDescent="0.2">
      <c r="B536" s="30"/>
      <c r="C536" s="30"/>
      <c r="D536" s="30"/>
      <c r="E536" s="30"/>
      <c r="F536" s="30"/>
    </row>
    <row r="537" spans="2:6" x14ac:dyDescent="0.2">
      <c r="B537" s="30"/>
      <c r="C537" s="30"/>
      <c r="D537" s="30"/>
      <c r="E537" s="30"/>
      <c r="F537" s="30"/>
    </row>
    <row r="538" spans="2:6" x14ac:dyDescent="0.2">
      <c r="B538" s="30"/>
      <c r="C538" s="30"/>
      <c r="D538" s="30"/>
      <c r="E538" s="30"/>
      <c r="F538" s="30"/>
    </row>
    <row r="539" spans="2:6" x14ac:dyDescent="0.2">
      <c r="B539" s="30"/>
      <c r="C539" s="30"/>
      <c r="D539" s="30"/>
      <c r="E539" s="30"/>
      <c r="F539" s="30"/>
    </row>
    <row r="540" spans="2:6" x14ac:dyDescent="0.2">
      <c r="B540" s="30"/>
      <c r="C540" s="30"/>
      <c r="D540" s="30"/>
      <c r="E540" s="30"/>
      <c r="F540" s="30"/>
    </row>
    <row r="541" spans="2:6" x14ac:dyDescent="0.2">
      <c r="B541" s="30"/>
      <c r="C541" s="30"/>
      <c r="D541" s="30"/>
      <c r="E541" s="30"/>
      <c r="F541" s="30"/>
    </row>
    <row r="542" spans="2:6" x14ac:dyDescent="0.2">
      <c r="B542" s="30"/>
      <c r="C542" s="30"/>
      <c r="D542" s="30"/>
      <c r="E542" s="30"/>
      <c r="F542" s="30"/>
    </row>
    <row r="543" spans="2:6" x14ac:dyDescent="0.2">
      <c r="B543" s="30"/>
      <c r="C543" s="30"/>
      <c r="D543" s="30"/>
      <c r="E543" s="30"/>
      <c r="F543" s="30"/>
    </row>
    <row r="544" spans="2:6" x14ac:dyDescent="0.2">
      <c r="B544" s="30"/>
      <c r="C544" s="30"/>
      <c r="D544" s="30"/>
      <c r="E544" s="30"/>
      <c r="F544" s="30"/>
    </row>
    <row r="545" spans="2:6" x14ac:dyDescent="0.2">
      <c r="B545" s="30"/>
      <c r="C545" s="30"/>
      <c r="D545" s="30"/>
      <c r="E545" s="30"/>
      <c r="F545" s="30"/>
    </row>
    <row r="546" spans="2:6" x14ac:dyDescent="0.2">
      <c r="B546" s="30"/>
      <c r="C546" s="30"/>
      <c r="D546" s="30"/>
      <c r="E546" s="30"/>
      <c r="F546" s="30"/>
    </row>
    <row r="547" spans="2:6" x14ac:dyDescent="0.2">
      <c r="B547" s="30"/>
      <c r="C547" s="30"/>
      <c r="D547" s="30"/>
      <c r="E547" s="30"/>
      <c r="F547" s="30"/>
    </row>
    <row r="548" spans="2:6" x14ac:dyDescent="0.2">
      <c r="B548" s="30"/>
      <c r="C548" s="30"/>
      <c r="D548" s="30"/>
      <c r="E548" s="30"/>
      <c r="F548" s="30"/>
    </row>
    <row r="549" spans="2:6" x14ac:dyDescent="0.2">
      <c r="B549" s="30"/>
      <c r="C549" s="30"/>
      <c r="D549" s="30"/>
      <c r="E549" s="30"/>
      <c r="F549" s="30"/>
    </row>
    <row r="550" spans="2:6" x14ac:dyDescent="0.2">
      <c r="B550" s="30"/>
      <c r="C550" s="30"/>
      <c r="D550" s="30"/>
      <c r="E550" s="30"/>
      <c r="F550" s="30"/>
    </row>
    <row r="551" spans="2:6" x14ac:dyDescent="0.2">
      <c r="B551" s="30"/>
      <c r="C551" s="30"/>
      <c r="D551" s="30"/>
      <c r="E551" s="30"/>
      <c r="F551" s="30"/>
    </row>
    <row r="552" spans="2:6" x14ac:dyDescent="0.2">
      <c r="B552" s="30"/>
      <c r="C552" s="30"/>
      <c r="D552" s="30"/>
      <c r="E552" s="30"/>
      <c r="F552" s="30"/>
    </row>
    <row r="553" spans="2:6" x14ac:dyDescent="0.2">
      <c r="B553" s="30"/>
      <c r="C553" s="30"/>
      <c r="D553" s="30"/>
      <c r="E553" s="30"/>
      <c r="F553" s="30"/>
    </row>
    <row r="554" spans="2:6" x14ac:dyDescent="0.2">
      <c r="B554" s="30"/>
      <c r="C554" s="30"/>
      <c r="D554" s="30"/>
      <c r="E554" s="30"/>
      <c r="F554" s="30"/>
    </row>
    <row r="555" spans="2:6" x14ac:dyDescent="0.2">
      <c r="B555" s="30"/>
      <c r="C555" s="30"/>
      <c r="D555" s="30"/>
      <c r="E555" s="30"/>
      <c r="F555" s="30"/>
    </row>
    <row r="556" spans="2:6" x14ac:dyDescent="0.2">
      <c r="B556" s="30"/>
      <c r="C556" s="30"/>
      <c r="D556" s="30"/>
      <c r="E556" s="30"/>
      <c r="F556" s="30"/>
    </row>
    <row r="557" spans="2:6" x14ac:dyDescent="0.2">
      <c r="B557" s="30"/>
      <c r="C557" s="30"/>
      <c r="D557" s="30"/>
      <c r="E557" s="30"/>
      <c r="F557" s="30"/>
    </row>
    <row r="558" spans="2:6" x14ac:dyDescent="0.2">
      <c r="B558" s="30"/>
      <c r="C558" s="30"/>
      <c r="D558" s="30"/>
      <c r="E558" s="30"/>
      <c r="F558" s="30"/>
    </row>
    <row r="559" spans="2:6" x14ac:dyDescent="0.2">
      <c r="B559" s="30"/>
      <c r="C559" s="30"/>
      <c r="D559" s="30"/>
      <c r="E559" s="30"/>
      <c r="F559" s="30"/>
    </row>
    <row r="560" spans="2:6" x14ac:dyDescent="0.2">
      <c r="B560" s="30"/>
      <c r="C560" s="30"/>
      <c r="D560" s="30"/>
      <c r="E560" s="30"/>
      <c r="F560" s="30"/>
    </row>
    <row r="561" spans="2:6" x14ac:dyDescent="0.2">
      <c r="B561" s="30"/>
      <c r="C561" s="30"/>
      <c r="D561" s="30"/>
      <c r="E561" s="30"/>
      <c r="F561" s="30"/>
    </row>
    <row r="562" spans="2:6" x14ac:dyDescent="0.2">
      <c r="B562" s="30"/>
      <c r="C562" s="30"/>
      <c r="D562" s="30"/>
      <c r="E562" s="30"/>
      <c r="F562" s="30"/>
    </row>
    <row r="563" spans="2:6" x14ac:dyDescent="0.2">
      <c r="B563" s="30"/>
      <c r="C563" s="30"/>
      <c r="D563" s="30"/>
      <c r="E563" s="30"/>
      <c r="F563" s="30"/>
    </row>
    <row r="564" spans="2:6" x14ac:dyDescent="0.2">
      <c r="B564" s="30"/>
      <c r="C564" s="30"/>
      <c r="D564" s="30"/>
      <c r="E564" s="30"/>
      <c r="F564" s="30"/>
    </row>
    <row r="565" spans="2:6" x14ac:dyDescent="0.2">
      <c r="B565" s="30"/>
      <c r="C565" s="30"/>
      <c r="D565" s="30"/>
      <c r="E565" s="30"/>
      <c r="F565" s="30"/>
    </row>
    <row r="566" spans="2:6" x14ac:dyDescent="0.2">
      <c r="B566" s="30"/>
      <c r="C566" s="30"/>
      <c r="D566" s="30"/>
      <c r="E566" s="30"/>
      <c r="F566" s="30"/>
    </row>
    <row r="567" spans="2:6" x14ac:dyDescent="0.2">
      <c r="B567" s="30"/>
      <c r="C567" s="30"/>
      <c r="D567" s="30"/>
      <c r="E567" s="30"/>
      <c r="F567" s="30"/>
    </row>
    <row r="568" spans="2:6" x14ac:dyDescent="0.2">
      <c r="B568" s="30"/>
      <c r="C568" s="30"/>
      <c r="D568" s="30"/>
      <c r="E568" s="30"/>
      <c r="F568" s="30"/>
    </row>
    <row r="569" spans="2:6" x14ac:dyDescent="0.2">
      <c r="B569" s="30"/>
      <c r="C569" s="30"/>
      <c r="D569" s="30"/>
      <c r="E569" s="30"/>
      <c r="F569" s="30"/>
    </row>
    <row r="570" spans="2:6" x14ac:dyDescent="0.2">
      <c r="B570" s="30"/>
      <c r="C570" s="30"/>
      <c r="D570" s="30"/>
      <c r="E570" s="30"/>
      <c r="F570" s="30"/>
    </row>
    <row r="571" spans="2:6" x14ac:dyDescent="0.2">
      <c r="B571" s="30"/>
      <c r="C571" s="30"/>
      <c r="D571" s="30"/>
      <c r="E571" s="30"/>
      <c r="F571" s="30"/>
    </row>
    <row r="572" spans="2:6" x14ac:dyDescent="0.2">
      <c r="B572" s="30"/>
      <c r="C572" s="30"/>
      <c r="D572" s="30"/>
      <c r="E572" s="30"/>
      <c r="F572" s="30"/>
    </row>
    <row r="573" spans="2:6" s="24" customFormat="1" ht="15" x14ac:dyDescent="0.2">
      <c r="B573" s="30"/>
      <c r="C573" s="30"/>
      <c r="D573" s="30"/>
      <c r="E573" s="30"/>
      <c r="F573" s="30"/>
    </row>
    <row r="574" spans="2:6" s="24" customFormat="1" ht="15" x14ac:dyDescent="0.2">
      <c r="B574" s="30"/>
      <c r="C574" s="30"/>
      <c r="D574" s="30"/>
      <c r="E574" s="30"/>
      <c r="F574" s="30"/>
    </row>
    <row r="575" spans="2:6" s="24" customFormat="1" ht="15" x14ac:dyDescent="0.2">
      <c r="B575" s="30"/>
      <c r="C575" s="30"/>
      <c r="D575" s="30"/>
      <c r="E575" s="30"/>
      <c r="F575" s="30"/>
    </row>
    <row r="576" spans="2:6" x14ac:dyDescent="0.2">
      <c r="B576" s="30"/>
      <c r="C576" s="30"/>
      <c r="D576" s="30"/>
      <c r="E576" s="30"/>
      <c r="F576" s="30"/>
    </row>
    <row r="577" spans="2:6" x14ac:dyDescent="0.2">
      <c r="B577" s="30"/>
      <c r="C577" s="30"/>
      <c r="D577" s="30"/>
      <c r="E577" s="30"/>
      <c r="F577" s="30"/>
    </row>
    <row r="578" spans="2:6" s="27" customFormat="1" ht="11.25" x14ac:dyDescent="0.2"/>
    <row r="579" spans="2:6" x14ac:dyDescent="0.2">
      <c r="B579" s="30"/>
      <c r="C579" s="30"/>
      <c r="D579" s="30"/>
      <c r="E579" s="30"/>
      <c r="F579" s="30"/>
    </row>
    <row r="580" spans="2:6" x14ac:dyDescent="0.2">
      <c r="B580" s="30"/>
      <c r="C580" s="30"/>
      <c r="D580" s="30"/>
      <c r="E580" s="30"/>
      <c r="F580" s="30"/>
    </row>
    <row r="581" spans="2:6" x14ac:dyDescent="0.2">
      <c r="B581" s="30"/>
      <c r="C581" s="30"/>
      <c r="D581" s="30"/>
      <c r="E581" s="30"/>
      <c r="F581" s="30"/>
    </row>
    <row r="582" spans="2:6" x14ac:dyDescent="0.2">
      <c r="B582" s="30"/>
      <c r="C582" s="30"/>
      <c r="D582" s="30"/>
      <c r="E582" s="30"/>
      <c r="F582" s="30"/>
    </row>
    <row r="583" spans="2:6" x14ac:dyDescent="0.2">
      <c r="B583" s="30"/>
      <c r="C583" s="30"/>
      <c r="D583" s="30"/>
      <c r="E583" s="30"/>
      <c r="F583" s="30"/>
    </row>
    <row r="584" spans="2:6" x14ac:dyDescent="0.2">
      <c r="B584" s="30"/>
      <c r="C584" s="30"/>
      <c r="D584" s="30"/>
      <c r="E584" s="30"/>
      <c r="F584" s="30"/>
    </row>
    <row r="585" spans="2:6" x14ac:dyDescent="0.2">
      <c r="B585" s="30"/>
      <c r="C585" s="30"/>
      <c r="D585" s="30"/>
      <c r="E585" s="30"/>
      <c r="F585" s="30"/>
    </row>
    <row r="586" spans="2:6" x14ac:dyDescent="0.2">
      <c r="B586" s="30"/>
      <c r="C586" s="30"/>
      <c r="D586" s="30"/>
      <c r="E586" s="30"/>
      <c r="F586" s="30"/>
    </row>
    <row r="587" spans="2:6" x14ac:dyDescent="0.2">
      <c r="B587" s="30"/>
      <c r="C587" s="30"/>
      <c r="D587" s="30"/>
      <c r="E587" s="30"/>
      <c r="F587" s="30"/>
    </row>
    <row r="588" spans="2:6" x14ac:dyDescent="0.2">
      <c r="B588" s="30"/>
      <c r="C588" s="30"/>
      <c r="D588" s="30"/>
      <c r="E588" s="30"/>
      <c r="F588" s="30"/>
    </row>
    <row r="589" spans="2:6" x14ac:dyDescent="0.2">
      <c r="B589" s="30"/>
      <c r="C589" s="30"/>
      <c r="D589" s="30"/>
      <c r="E589" s="30"/>
      <c r="F589" s="30"/>
    </row>
    <row r="590" spans="2:6" x14ac:dyDescent="0.2">
      <c r="B590" s="30"/>
      <c r="C590" s="30"/>
      <c r="D590" s="30"/>
      <c r="E590" s="30"/>
      <c r="F590" s="30"/>
    </row>
    <row r="591" spans="2:6" x14ac:dyDescent="0.2">
      <c r="B591" s="30"/>
      <c r="C591" s="30"/>
      <c r="D591" s="30"/>
      <c r="E591" s="30"/>
      <c r="F591" s="30"/>
    </row>
    <row r="592" spans="2:6" x14ac:dyDescent="0.2">
      <c r="B592" s="30"/>
      <c r="C592" s="30"/>
      <c r="D592" s="30"/>
      <c r="E592" s="30"/>
      <c r="F592" s="30"/>
    </row>
    <row r="593" spans="2:6" x14ac:dyDescent="0.2">
      <c r="B593" s="30"/>
      <c r="C593" s="30"/>
      <c r="D593" s="30"/>
      <c r="E593" s="30"/>
      <c r="F593" s="30"/>
    </row>
    <row r="594" spans="2:6" x14ac:dyDescent="0.2">
      <c r="B594" s="30"/>
      <c r="C594" s="30"/>
      <c r="D594" s="30"/>
      <c r="E594" s="30"/>
      <c r="F594" s="30"/>
    </row>
    <row r="595" spans="2:6" x14ac:dyDescent="0.2">
      <c r="B595" s="30"/>
      <c r="C595" s="30"/>
      <c r="D595" s="30"/>
      <c r="E595" s="30"/>
      <c r="F595" s="30"/>
    </row>
    <row r="596" spans="2:6" x14ac:dyDescent="0.2">
      <c r="B596" s="30"/>
      <c r="C596" s="30"/>
      <c r="D596" s="30"/>
      <c r="E596" s="30"/>
      <c r="F596" s="30"/>
    </row>
    <row r="597" spans="2:6" x14ac:dyDescent="0.2">
      <c r="B597" s="30"/>
      <c r="C597" s="30"/>
      <c r="D597" s="30"/>
      <c r="E597" s="30"/>
      <c r="F597" s="30"/>
    </row>
    <row r="598" spans="2:6" x14ac:dyDescent="0.2">
      <c r="B598" s="30"/>
      <c r="C598" s="30"/>
      <c r="D598" s="30"/>
      <c r="E598" s="30"/>
      <c r="F598" s="30"/>
    </row>
    <row r="599" spans="2:6" x14ac:dyDescent="0.2">
      <c r="B599" s="30"/>
      <c r="C599" s="30"/>
      <c r="D599" s="30"/>
      <c r="E599" s="30"/>
      <c r="F599" s="30"/>
    </row>
    <row r="600" spans="2:6" x14ac:dyDescent="0.2">
      <c r="B600" s="30"/>
      <c r="C600" s="30"/>
      <c r="D600" s="30"/>
      <c r="E600" s="30"/>
      <c r="F600" s="30"/>
    </row>
    <row r="601" spans="2:6" x14ac:dyDescent="0.2">
      <c r="B601" s="30"/>
      <c r="C601" s="30"/>
      <c r="D601" s="30"/>
      <c r="E601" s="30"/>
      <c r="F601" s="30"/>
    </row>
    <row r="602" spans="2:6" x14ac:dyDescent="0.2">
      <c r="B602" s="30"/>
      <c r="C602" s="30"/>
      <c r="D602" s="30"/>
      <c r="E602" s="30"/>
      <c r="F602" s="30"/>
    </row>
    <row r="603" spans="2:6" x14ac:dyDescent="0.2">
      <c r="B603" s="30"/>
      <c r="C603" s="30"/>
      <c r="D603" s="30"/>
      <c r="E603" s="30"/>
      <c r="F603" s="30"/>
    </row>
    <row r="604" spans="2:6" x14ac:dyDescent="0.2">
      <c r="B604" s="30"/>
      <c r="C604" s="30"/>
      <c r="D604" s="30"/>
      <c r="E604" s="30"/>
      <c r="F604" s="30"/>
    </row>
    <row r="605" spans="2:6" x14ac:dyDescent="0.2">
      <c r="B605" s="30"/>
      <c r="C605" s="30"/>
      <c r="D605" s="30"/>
      <c r="E605" s="30"/>
      <c r="F605" s="30"/>
    </row>
    <row r="606" spans="2:6" x14ac:dyDescent="0.2">
      <c r="B606" s="30"/>
      <c r="C606" s="30"/>
      <c r="D606" s="30"/>
      <c r="E606" s="30"/>
      <c r="F606" s="30"/>
    </row>
    <row r="607" spans="2:6" x14ac:dyDescent="0.2">
      <c r="B607" s="30"/>
      <c r="C607" s="30"/>
      <c r="D607" s="30"/>
      <c r="E607" s="30"/>
      <c r="F607" s="30"/>
    </row>
    <row r="608" spans="2:6" x14ac:dyDescent="0.2">
      <c r="B608" s="30"/>
      <c r="C608" s="30"/>
      <c r="D608" s="30"/>
      <c r="E608" s="30"/>
      <c r="F608" s="30"/>
    </row>
    <row r="609" spans="2:6" x14ac:dyDescent="0.2">
      <c r="B609" s="30"/>
      <c r="C609" s="30"/>
      <c r="D609" s="30"/>
      <c r="E609" s="30"/>
      <c r="F609" s="30"/>
    </row>
    <row r="610" spans="2:6" x14ac:dyDescent="0.2">
      <c r="B610" s="30"/>
      <c r="C610" s="30"/>
      <c r="D610" s="30"/>
      <c r="E610" s="30"/>
      <c r="F610" s="30"/>
    </row>
    <row r="611" spans="2:6" x14ac:dyDescent="0.2">
      <c r="B611" s="30"/>
      <c r="C611" s="30"/>
      <c r="D611" s="30"/>
      <c r="E611" s="30"/>
      <c r="F611" s="30"/>
    </row>
    <row r="612" spans="2:6" x14ac:dyDescent="0.2">
      <c r="B612" s="30"/>
      <c r="C612" s="30"/>
      <c r="D612" s="30"/>
      <c r="E612" s="30"/>
      <c r="F612" s="30"/>
    </row>
    <row r="613" spans="2:6" x14ac:dyDescent="0.2">
      <c r="B613" s="30"/>
      <c r="C613" s="30"/>
      <c r="D613" s="30"/>
      <c r="E613" s="30"/>
      <c r="F613" s="30"/>
    </row>
    <row r="614" spans="2:6" x14ac:dyDescent="0.2">
      <c r="B614" s="30"/>
      <c r="C614" s="30"/>
      <c r="D614" s="30"/>
      <c r="E614" s="30"/>
      <c r="F614" s="30"/>
    </row>
    <row r="615" spans="2:6" x14ac:dyDescent="0.2">
      <c r="B615" s="30"/>
      <c r="C615" s="30"/>
      <c r="D615" s="30"/>
      <c r="E615" s="30"/>
      <c r="F615" s="30"/>
    </row>
    <row r="616" spans="2:6" x14ac:dyDescent="0.2">
      <c r="B616" s="30"/>
      <c r="C616" s="30"/>
      <c r="D616" s="30"/>
      <c r="E616" s="30"/>
      <c r="F616" s="30"/>
    </row>
    <row r="617" spans="2:6" x14ac:dyDescent="0.2">
      <c r="B617" s="30"/>
      <c r="C617" s="30"/>
      <c r="D617" s="30"/>
      <c r="E617" s="30"/>
      <c r="F617" s="30"/>
    </row>
    <row r="618" spans="2:6" x14ac:dyDescent="0.2">
      <c r="B618" s="30"/>
      <c r="C618" s="30"/>
      <c r="D618" s="30"/>
      <c r="E618" s="30"/>
      <c r="F618" s="30"/>
    </row>
    <row r="625" spans="2:6" s="24" customFormat="1" ht="15" x14ac:dyDescent="0.2"/>
    <row r="626" spans="2:6" s="24" customFormat="1" ht="15" x14ac:dyDescent="0.2"/>
    <row r="627" spans="2:6" s="24" customFormat="1" ht="15" x14ac:dyDescent="0.2"/>
    <row r="630" spans="2:6" s="27" customFormat="1" ht="11.25" x14ac:dyDescent="0.2"/>
    <row r="633" spans="2:6" x14ac:dyDescent="0.2">
      <c r="B633" s="30"/>
      <c r="C633" s="30"/>
      <c r="D633" s="30"/>
      <c r="E633" s="30"/>
      <c r="F633" s="30"/>
    </row>
    <row r="634" spans="2:6" x14ac:dyDescent="0.2">
      <c r="B634" s="30"/>
      <c r="C634" s="30"/>
      <c r="D634" s="30"/>
      <c r="E634" s="30"/>
      <c r="F634" s="30"/>
    </row>
    <row r="635" spans="2:6" x14ac:dyDescent="0.2">
      <c r="B635" s="30"/>
      <c r="C635" s="30"/>
      <c r="D635" s="30"/>
      <c r="E635" s="30"/>
      <c r="F635" s="30"/>
    </row>
    <row r="636" spans="2:6" x14ac:dyDescent="0.2">
      <c r="B636" s="30"/>
      <c r="C636" s="30"/>
      <c r="D636" s="30"/>
      <c r="E636" s="30"/>
      <c r="F636" s="30"/>
    </row>
    <row r="637" spans="2:6" x14ac:dyDescent="0.2">
      <c r="B637" s="30"/>
      <c r="C637" s="30"/>
      <c r="D637" s="30"/>
      <c r="E637" s="30"/>
      <c r="F637" s="30"/>
    </row>
    <row r="638" spans="2:6" x14ac:dyDescent="0.2">
      <c r="B638" s="30"/>
      <c r="C638" s="30"/>
      <c r="D638" s="30"/>
      <c r="E638" s="30"/>
      <c r="F638" s="30"/>
    </row>
    <row r="639" spans="2:6" x14ac:dyDescent="0.2">
      <c r="B639" s="30"/>
      <c r="C639" s="30"/>
      <c r="D639" s="30"/>
      <c r="E639" s="30"/>
      <c r="F639" s="30"/>
    </row>
    <row r="640" spans="2:6" x14ac:dyDescent="0.2">
      <c r="B640" s="30"/>
      <c r="C640" s="30"/>
      <c r="D640" s="30"/>
      <c r="E640" s="30"/>
      <c r="F640" s="30"/>
    </row>
    <row r="641" spans="2:6" x14ac:dyDescent="0.2">
      <c r="B641" s="30"/>
      <c r="C641" s="30"/>
      <c r="D641" s="30"/>
      <c r="E641" s="30"/>
      <c r="F641" s="30"/>
    </row>
    <row r="642" spans="2:6" x14ac:dyDescent="0.2">
      <c r="B642" s="30"/>
      <c r="C642" s="30"/>
      <c r="D642" s="30"/>
      <c r="E642" s="30"/>
      <c r="F642" s="30"/>
    </row>
    <row r="643" spans="2:6" x14ac:dyDescent="0.2">
      <c r="B643" s="30"/>
      <c r="C643" s="30"/>
      <c r="D643" s="30"/>
      <c r="E643" s="30"/>
      <c r="F643" s="30"/>
    </row>
    <row r="644" spans="2:6" x14ac:dyDescent="0.2">
      <c r="B644" s="30"/>
      <c r="C644" s="30"/>
      <c r="D644" s="30"/>
      <c r="E644" s="30"/>
      <c r="F644" s="30"/>
    </row>
    <row r="645" spans="2:6" x14ac:dyDescent="0.2">
      <c r="B645" s="30"/>
      <c r="C645" s="30"/>
      <c r="D645" s="30"/>
      <c r="E645" s="30"/>
      <c r="F645" s="30"/>
    </row>
    <row r="646" spans="2:6" x14ac:dyDescent="0.2">
      <c r="B646" s="30"/>
      <c r="C646" s="30"/>
      <c r="D646" s="30"/>
      <c r="E646" s="30"/>
      <c r="F646" s="30"/>
    </row>
    <row r="647" spans="2:6" x14ac:dyDescent="0.2">
      <c r="B647" s="30"/>
      <c r="C647" s="30"/>
      <c r="D647" s="30"/>
      <c r="E647" s="30"/>
      <c r="F647" s="30"/>
    </row>
    <row r="648" spans="2:6" x14ac:dyDescent="0.2">
      <c r="B648" s="30"/>
      <c r="C648" s="30"/>
      <c r="D648" s="30"/>
      <c r="E648" s="30"/>
      <c r="F648" s="30"/>
    </row>
    <row r="649" spans="2:6" x14ac:dyDescent="0.2">
      <c r="B649" s="30"/>
      <c r="C649" s="30"/>
      <c r="D649" s="30"/>
      <c r="E649" s="30"/>
      <c r="F649" s="30"/>
    </row>
    <row r="650" spans="2:6" x14ac:dyDescent="0.2">
      <c r="B650" s="30"/>
      <c r="C650" s="30"/>
      <c r="D650" s="30"/>
      <c r="E650" s="30"/>
      <c r="F650" s="30"/>
    </row>
    <row r="651" spans="2:6" x14ac:dyDescent="0.2">
      <c r="B651" s="30"/>
      <c r="C651" s="30"/>
      <c r="D651" s="30"/>
      <c r="E651" s="30"/>
      <c r="F651" s="30"/>
    </row>
    <row r="652" spans="2:6" x14ac:dyDescent="0.2">
      <c r="B652" s="30"/>
      <c r="C652" s="30"/>
      <c r="D652" s="30"/>
      <c r="E652" s="30"/>
      <c r="F652" s="30"/>
    </row>
    <row r="653" spans="2:6" x14ac:dyDescent="0.2">
      <c r="B653" s="30"/>
      <c r="C653" s="30"/>
      <c r="D653" s="30"/>
      <c r="E653" s="30"/>
      <c r="F653" s="30"/>
    </row>
    <row r="654" spans="2:6" x14ac:dyDescent="0.2">
      <c r="B654" s="30"/>
      <c r="C654" s="30"/>
      <c r="D654" s="30"/>
      <c r="E654" s="30"/>
      <c r="F654" s="30"/>
    </row>
    <row r="655" spans="2:6" x14ac:dyDescent="0.2">
      <c r="B655" s="30"/>
      <c r="C655" s="30"/>
      <c r="D655" s="30"/>
      <c r="E655" s="30"/>
      <c r="F655" s="30"/>
    </row>
    <row r="656" spans="2:6" x14ac:dyDescent="0.2">
      <c r="B656" s="30"/>
      <c r="C656" s="30"/>
      <c r="D656" s="30"/>
      <c r="E656" s="30"/>
      <c r="F656" s="30"/>
    </row>
    <row r="657" spans="2:6" x14ac:dyDescent="0.2">
      <c r="B657" s="30"/>
      <c r="C657" s="30"/>
      <c r="D657" s="30"/>
      <c r="E657" s="30"/>
      <c r="F657" s="30"/>
    </row>
    <row r="658" spans="2:6" x14ac:dyDescent="0.2">
      <c r="B658" s="30"/>
      <c r="C658" s="30"/>
      <c r="D658" s="30"/>
      <c r="E658" s="30"/>
      <c r="F658" s="30"/>
    </row>
    <row r="659" spans="2:6" x14ac:dyDescent="0.2">
      <c r="B659" s="30"/>
      <c r="C659" s="30"/>
      <c r="D659" s="30"/>
      <c r="E659" s="30"/>
      <c r="F659" s="30"/>
    </row>
    <row r="660" spans="2:6" x14ac:dyDescent="0.2">
      <c r="B660" s="30"/>
      <c r="C660" s="30"/>
      <c r="D660" s="30"/>
      <c r="E660" s="30"/>
      <c r="F660" s="30"/>
    </row>
    <row r="661" spans="2:6" x14ac:dyDescent="0.2">
      <c r="B661" s="30"/>
      <c r="C661" s="30"/>
      <c r="D661" s="30"/>
      <c r="E661" s="30"/>
      <c r="F661" s="30"/>
    </row>
    <row r="662" spans="2:6" x14ac:dyDescent="0.2">
      <c r="B662" s="30"/>
      <c r="C662" s="30"/>
      <c r="D662" s="30"/>
      <c r="E662" s="30"/>
      <c r="F662" s="30"/>
    </row>
    <row r="663" spans="2:6" x14ac:dyDescent="0.2">
      <c r="B663" s="30"/>
      <c r="C663" s="30"/>
      <c r="D663" s="30"/>
      <c r="E663" s="30"/>
      <c r="F663" s="30"/>
    </row>
    <row r="664" spans="2:6" x14ac:dyDescent="0.2">
      <c r="B664" s="30"/>
      <c r="C664" s="30"/>
      <c r="D664" s="30"/>
      <c r="E664" s="30"/>
      <c r="F664" s="30"/>
    </row>
    <row r="665" spans="2:6" x14ac:dyDescent="0.2">
      <c r="B665" s="30"/>
      <c r="C665" s="30"/>
      <c r="D665" s="30"/>
      <c r="E665" s="30"/>
      <c r="F665" s="30"/>
    </row>
    <row r="666" spans="2:6" x14ac:dyDescent="0.2">
      <c r="B666" s="30"/>
      <c r="C666" s="30"/>
      <c r="D666" s="30"/>
      <c r="E666" s="30"/>
      <c r="F666" s="30"/>
    </row>
    <row r="667" spans="2:6" x14ac:dyDescent="0.2">
      <c r="B667" s="30"/>
      <c r="C667" s="30"/>
      <c r="D667" s="30"/>
      <c r="E667" s="30"/>
      <c r="F667" s="30"/>
    </row>
    <row r="668" spans="2:6" x14ac:dyDescent="0.2">
      <c r="B668" s="30"/>
      <c r="C668" s="30"/>
      <c r="D668" s="30"/>
      <c r="E668" s="30"/>
      <c r="F668" s="30"/>
    </row>
    <row r="669" spans="2:6" x14ac:dyDescent="0.2">
      <c r="B669" s="30"/>
      <c r="C669" s="30"/>
      <c r="D669" s="30"/>
      <c r="E669" s="30"/>
      <c r="F669" s="30"/>
    </row>
    <row r="670" spans="2:6" x14ac:dyDescent="0.2">
      <c r="B670" s="30"/>
      <c r="C670" s="30"/>
      <c r="D670" s="30"/>
      <c r="E670" s="30"/>
      <c r="F670" s="30"/>
    </row>
    <row r="677" spans="2:6" s="24" customFormat="1" ht="15" x14ac:dyDescent="0.2"/>
    <row r="678" spans="2:6" s="24" customFormat="1" ht="15" x14ac:dyDescent="0.2"/>
    <row r="679" spans="2:6" s="24" customFormat="1" ht="15" x14ac:dyDescent="0.2"/>
    <row r="682" spans="2:6" s="27" customFormat="1" ht="11.25" x14ac:dyDescent="0.2"/>
    <row r="685" spans="2:6" x14ac:dyDescent="0.2">
      <c r="B685" s="30"/>
      <c r="C685" s="30"/>
      <c r="D685" s="30"/>
      <c r="E685" s="30"/>
      <c r="F685" s="30"/>
    </row>
    <row r="686" spans="2:6" x14ac:dyDescent="0.2">
      <c r="B686" s="30"/>
      <c r="C686" s="30"/>
      <c r="D686" s="30"/>
      <c r="E686" s="30"/>
      <c r="F686" s="30"/>
    </row>
    <row r="687" spans="2:6" x14ac:dyDescent="0.2">
      <c r="B687" s="30"/>
      <c r="C687" s="30"/>
      <c r="D687" s="30"/>
      <c r="E687" s="30"/>
      <c r="F687" s="30"/>
    </row>
    <row r="688" spans="2:6" x14ac:dyDescent="0.2">
      <c r="B688" s="30"/>
      <c r="C688" s="30"/>
      <c r="D688" s="30"/>
      <c r="E688" s="30"/>
      <c r="F688" s="30"/>
    </row>
    <row r="689" spans="2:6" x14ac:dyDescent="0.2">
      <c r="B689" s="30"/>
      <c r="C689" s="30"/>
      <c r="D689" s="30"/>
      <c r="E689" s="30"/>
      <c r="F689" s="30"/>
    </row>
    <row r="690" spans="2:6" x14ac:dyDescent="0.2">
      <c r="B690" s="30"/>
      <c r="C690" s="30"/>
      <c r="D690" s="30"/>
      <c r="E690" s="30"/>
      <c r="F690" s="30"/>
    </row>
    <row r="691" spans="2:6" x14ac:dyDescent="0.2">
      <c r="B691" s="30"/>
      <c r="C691" s="30"/>
      <c r="D691" s="30"/>
      <c r="E691" s="30"/>
      <c r="F691" s="30"/>
    </row>
    <row r="692" spans="2:6" x14ac:dyDescent="0.2">
      <c r="B692" s="30"/>
      <c r="C692" s="30"/>
      <c r="D692" s="30"/>
      <c r="E692" s="30"/>
      <c r="F692" s="30"/>
    </row>
    <row r="693" spans="2:6" x14ac:dyDescent="0.2">
      <c r="B693" s="30"/>
      <c r="C693" s="30"/>
      <c r="D693" s="30"/>
      <c r="E693" s="30"/>
      <c r="F693" s="30"/>
    </row>
    <row r="694" spans="2:6" x14ac:dyDescent="0.2">
      <c r="B694" s="30"/>
      <c r="C694" s="30"/>
      <c r="D694" s="30"/>
      <c r="E694" s="30"/>
      <c r="F694" s="30"/>
    </row>
    <row r="695" spans="2:6" x14ac:dyDescent="0.2">
      <c r="B695" s="30"/>
      <c r="C695" s="30"/>
      <c r="D695" s="30"/>
      <c r="E695" s="30"/>
      <c r="F695" s="30"/>
    </row>
    <row r="696" spans="2:6" x14ac:dyDescent="0.2">
      <c r="B696" s="30"/>
      <c r="C696" s="30"/>
      <c r="D696" s="30"/>
      <c r="E696" s="30"/>
      <c r="F696" s="30"/>
    </row>
    <row r="697" spans="2:6" x14ac:dyDescent="0.2">
      <c r="B697" s="30"/>
      <c r="C697" s="30"/>
      <c r="D697" s="30"/>
      <c r="E697" s="30"/>
      <c r="F697" s="30"/>
    </row>
    <row r="698" spans="2:6" x14ac:dyDescent="0.2">
      <c r="B698" s="30"/>
      <c r="C698" s="30"/>
      <c r="D698" s="30"/>
      <c r="E698" s="30"/>
      <c r="F698" s="30"/>
    </row>
    <row r="699" spans="2:6" x14ac:dyDescent="0.2">
      <c r="B699" s="30"/>
      <c r="C699" s="30"/>
      <c r="D699" s="30"/>
      <c r="E699" s="30"/>
      <c r="F699" s="30"/>
    </row>
    <row r="700" spans="2:6" x14ac:dyDescent="0.2">
      <c r="B700" s="30"/>
      <c r="C700" s="30"/>
      <c r="D700" s="30"/>
      <c r="E700" s="30"/>
      <c r="F700" s="30"/>
    </row>
    <row r="701" spans="2:6" x14ac:dyDescent="0.2">
      <c r="B701" s="30"/>
      <c r="C701" s="30"/>
      <c r="D701" s="30"/>
      <c r="E701" s="30"/>
      <c r="F701" s="30"/>
    </row>
    <row r="702" spans="2:6" x14ac:dyDescent="0.2">
      <c r="B702" s="30"/>
      <c r="C702" s="30"/>
      <c r="D702" s="30"/>
      <c r="E702" s="30"/>
      <c r="F702" s="30"/>
    </row>
    <row r="703" spans="2:6" x14ac:dyDescent="0.2">
      <c r="B703" s="30"/>
      <c r="C703" s="30"/>
      <c r="D703" s="30"/>
      <c r="E703" s="30"/>
      <c r="F703" s="30"/>
    </row>
    <row r="704" spans="2:6" x14ac:dyDescent="0.2">
      <c r="B704" s="30"/>
      <c r="C704" s="30"/>
      <c r="D704" s="30"/>
      <c r="E704" s="30"/>
      <c r="F704" s="30"/>
    </row>
    <row r="705" spans="2:6" x14ac:dyDescent="0.2">
      <c r="B705" s="30"/>
      <c r="C705" s="30"/>
      <c r="D705" s="30"/>
      <c r="E705" s="30"/>
      <c r="F705" s="30"/>
    </row>
    <row r="706" spans="2:6" x14ac:dyDescent="0.2">
      <c r="B706" s="30"/>
      <c r="C706" s="30"/>
      <c r="D706" s="30"/>
      <c r="E706" s="30"/>
      <c r="F706" s="30"/>
    </row>
    <row r="707" spans="2:6" x14ac:dyDescent="0.2">
      <c r="B707" s="30"/>
      <c r="C707" s="30"/>
      <c r="D707" s="30"/>
      <c r="E707" s="30"/>
      <c r="F707" s="30"/>
    </row>
    <row r="708" spans="2:6" x14ac:dyDescent="0.2">
      <c r="B708" s="30"/>
      <c r="C708" s="30"/>
      <c r="D708" s="30"/>
      <c r="E708" s="30"/>
      <c r="F708" s="30"/>
    </row>
    <row r="709" spans="2:6" x14ac:dyDescent="0.2">
      <c r="B709" s="30"/>
      <c r="C709" s="30"/>
      <c r="D709" s="30"/>
      <c r="E709" s="30"/>
      <c r="F709" s="30"/>
    </row>
    <row r="710" spans="2:6" x14ac:dyDescent="0.2">
      <c r="B710" s="30"/>
      <c r="C710" s="30"/>
      <c r="D710" s="30"/>
      <c r="E710" s="30"/>
      <c r="F710" s="30"/>
    </row>
    <row r="711" spans="2:6" x14ac:dyDescent="0.2">
      <c r="B711" s="30"/>
      <c r="C711" s="30"/>
      <c r="D711" s="30"/>
      <c r="E711" s="30"/>
      <c r="F711" s="30"/>
    </row>
    <row r="712" spans="2:6" x14ac:dyDescent="0.2">
      <c r="B712" s="30"/>
      <c r="C712" s="30"/>
      <c r="D712" s="30"/>
      <c r="E712" s="30"/>
      <c r="F712" s="30"/>
    </row>
    <row r="713" spans="2:6" x14ac:dyDescent="0.2">
      <c r="B713" s="30"/>
      <c r="C713" s="30"/>
      <c r="D713" s="30"/>
      <c r="E713" s="30"/>
      <c r="F713" s="30"/>
    </row>
    <row r="714" spans="2:6" x14ac:dyDescent="0.2">
      <c r="B714" s="30"/>
      <c r="C714" s="30"/>
      <c r="D714" s="30"/>
      <c r="E714" s="30"/>
      <c r="F714" s="30"/>
    </row>
    <row r="715" spans="2:6" x14ac:dyDescent="0.2">
      <c r="B715" s="30"/>
      <c r="C715" s="30"/>
      <c r="D715" s="30"/>
      <c r="E715" s="30"/>
      <c r="F715" s="30"/>
    </row>
    <row r="716" spans="2:6" x14ac:dyDescent="0.2">
      <c r="B716" s="30"/>
      <c r="C716" s="30"/>
      <c r="D716" s="30"/>
      <c r="E716" s="30"/>
      <c r="F716" s="30"/>
    </row>
    <row r="717" spans="2:6" x14ac:dyDescent="0.2">
      <c r="B717" s="30"/>
      <c r="C717" s="30"/>
      <c r="D717" s="30"/>
      <c r="E717" s="30"/>
      <c r="F717" s="30"/>
    </row>
    <row r="718" spans="2:6" x14ac:dyDescent="0.2">
      <c r="B718" s="30"/>
      <c r="C718" s="30"/>
      <c r="D718" s="30"/>
      <c r="E718" s="30"/>
      <c r="F718" s="30"/>
    </row>
    <row r="719" spans="2:6" x14ac:dyDescent="0.2">
      <c r="B719" s="30"/>
      <c r="C719" s="30"/>
      <c r="D719" s="30"/>
      <c r="E719" s="30"/>
      <c r="F719" s="30"/>
    </row>
    <row r="720" spans="2:6" x14ac:dyDescent="0.2">
      <c r="B720" s="30"/>
      <c r="C720" s="30"/>
      <c r="D720" s="30"/>
      <c r="E720" s="30"/>
      <c r="F720" s="30"/>
    </row>
    <row r="721" spans="2:6" x14ac:dyDescent="0.2">
      <c r="B721" s="30"/>
      <c r="C721" s="30"/>
      <c r="D721" s="30"/>
      <c r="E721" s="30"/>
      <c r="F721" s="30"/>
    </row>
    <row r="722" spans="2:6" x14ac:dyDescent="0.2">
      <c r="B722" s="30"/>
      <c r="C722" s="30"/>
      <c r="D722" s="30"/>
      <c r="E722" s="30"/>
      <c r="F722" s="30"/>
    </row>
    <row r="729" spans="2:6" s="24" customFormat="1" ht="15" x14ac:dyDescent="0.2"/>
    <row r="730" spans="2:6" s="24" customFormat="1" ht="15" x14ac:dyDescent="0.2"/>
    <row r="731" spans="2:6" s="24" customFormat="1" ht="15" x14ac:dyDescent="0.2"/>
    <row r="734" spans="2:6" s="27" customFormat="1" ht="11.25" x14ac:dyDescent="0.2"/>
    <row r="737" spans="2:6" x14ac:dyDescent="0.2">
      <c r="B737" s="30"/>
      <c r="C737" s="30"/>
      <c r="D737" s="30"/>
      <c r="E737" s="30"/>
      <c r="F737" s="30"/>
    </row>
    <row r="738" spans="2:6" x14ac:dyDescent="0.2">
      <c r="B738" s="30"/>
      <c r="C738" s="30"/>
      <c r="D738" s="30"/>
      <c r="E738" s="30"/>
      <c r="F738" s="30"/>
    </row>
    <row r="739" spans="2:6" x14ac:dyDescent="0.2">
      <c r="B739" s="30"/>
      <c r="C739" s="30"/>
      <c r="D739" s="30"/>
      <c r="E739" s="30"/>
      <c r="F739" s="30"/>
    </row>
    <row r="740" spans="2:6" x14ac:dyDescent="0.2">
      <c r="B740" s="30"/>
      <c r="C740" s="30"/>
      <c r="D740" s="30"/>
      <c r="E740" s="30"/>
      <c r="F740" s="30"/>
    </row>
    <row r="741" spans="2:6" x14ac:dyDescent="0.2">
      <c r="B741" s="30"/>
      <c r="C741" s="30"/>
      <c r="D741" s="30"/>
      <c r="E741" s="30"/>
      <c r="F741" s="30"/>
    </row>
    <row r="742" spans="2:6" x14ac:dyDescent="0.2">
      <c r="B742" s="30"/>
      <c r="C742" s="30"/>
      <c r="D742" s="30"/>
      <c r="E742" s="30"/>
      <c r="F742" s="30"/>
    </row>
    <row r="743" spans="2:6" x14ac:dyDescent="0.2">
      <c r="B743" s="30"/>
      <c r="C743" s="30"/>
      <c r="D743" s="30"/>
      <c r="E743" s="30"/>
      <c r="F743" s="30"/>
    </row>
    <row r="744" spans="2:6" x14ac:dyDescent="0.2">
      <c r="B744" s="30"/>
      <c r="C744" s="30"/>
      <c r="D744" s="30"/>
      <c r="E744" s="30"/>
      <c r="F744" s="30"/>
    </row>
    <row r="745" spans="2:6" x14ac:dyDescent="0.2">
      <c r="B745" s="30"/>
      <c r="C745" s="30"/>
      <c r="D745" s="30"/>
      <c r="E745" s="30"/>
      <c r="F745" s="30"/>
    </row>
    <row r="746" spans="2:6" x14ac:dyDescent="0.2">
      <c r="B746" s="30"/>
      <c r="C746" s="30"/>
      <c r="D746" s="30"/>
      <c r="E746" s="30"/>
      <c r="F746" s="30"/>
    </row>
    <row r="747" spans="2:6" x14ac:dyDescent="0.2">
      <c r="B747" s="30"/>
      <c r="C747" s="30"/>
      <c r="D747" s="30"/>
      <c r="E747" s="30"/>
      <c r="F747" s="30"/>
    </row>
    <row r="748" spans="2:6" x14ac:dyDescent="0.2">
      <c r="B748" s="30"/>
      <c r="C748" s="30"/>
      <c r="D748" s="30"/>
      <c r="E748" s="30"/>
      <c r="F748" s="30"/>
    </row>
    <row r="749" spans="2:6" x14ac:dyDescent="0.2">
      <c r="B749" s="30"/>
      <c r="C749" s="30"/>
      <c r="D749" s="30"/>
      <c r="E749" s="30"/>
      <c r="F749" s="30"/>
    </row>
    <row r="750" spans="2:6" x14ac:dyDescent="0.2">
      <c r="B750" s="30"/>
      <c r="C750" s="30"/>
      <c r="D750" s="30"/>
      <c r="E750" s="30"/>
      <c r="F750" s="30"/>
    </row>
    <row r="751" spans="2:6" x14ac:dyDescent="0.2">
      <c r="B751" s="30"/>
      <c r="C751" s="30"/>
      <c r="D751" s="30"/>
      <c r="E751" s="30"/>
      <c r="F751" s="30"/>
    </row>
    <row r="752" spans="2:6" x14ac:dyDescent="0.2">
      <c r="B752" s="30"/>
      <c r="C752" s="30"/>
      <c r="D752" s="30"/>
      <c r="E752" s="30"/>
      <c r="F752" s="30"/>
    </row>
    <row r="753" spans="2:6" x14ac:dyDescent="0.2">
      <c r="B753" s="30"/>
      <c r="C753" s="30"/>
      <c r="D753" s="30"/>
      <c r="E753" s="30"/>
      <c r="F753" s="30"/>
    </row>
    <row r="754" spans="2:6" x14ac:dyDescent="0.2">
      <c r="B754" s="30"/>
      <c r="C754" s="30"/>
      <c r="D754" s="30"/>
      <c r="E754" s="30"/>
      <c r="F754" s="30"/>
    </row>
    <row r="755" spans="2:6" x14ac:dyDescent="0.2">
      <c r="B755" s="30"/>
      <c r="C755" s="30"/>
      <c r="D755" s="30"/>
      <c r="E755" s="30"/>
      <c r="F755" s="30"/>
    </row>
    <row r="756" spans="2:6" x14ac:dyDescent="0.2">
      <c r="B756" s="30"/>
      <c r="C756" s="30"/>
      <c r="D756" s="30"/>
      <c r="E756" s="30"/>
      <c r="F756" s="30"/>
    </row>
    <row r="757" spans="2:6" x14ac:dyDescent="0.2">
      <c r="B757" s="30"/>
      <c r="C757" s="30"/>
      <c r="D757" s="30"/>
      <c r="E757" s="30"/>
      <c r="F757" s="30"/>
    </row>
    <row r="758" spans="2:6" x14ac:dyDescent="0.2">
      <c r="B758" s="30"/>
      <c r="C758" s="30"/>
      <c r="D758" s="30"/>
      <c r="E758" s="30"/>
      <c r="F758" s="30"/>
    </row>
    <row r="759" spans="2:6" x14ac:dyDescent="0.2">
      <c r="B759" s="30"/>
      <c r="C759" s="30"/>
      <c r="D759" s="30"/>
      <c r="E759" s="30"/>
      <c r="F759" s="30"/>
    </row>
    <row r="760" spans="2:6" x14ac:dyDescent="0.2">
      <c r="B760" s="30"/>
      <c r="C760" s="30"/>
      <c r="D760" s="30"/>
      <c r="E760" s="30"/>
      <c r="F760" s="30"/>
    </row>
    <row r="761" spans="2:6" x14ac:dyDescent="0.2">
      <c r="B761" s="30"/>
      <c r="C761" s="30"/>
      <c r="D761" s="30"/>
      <c r="E761" s="30"/>
      <c r="F761" s="30"/>
    </row>
    <row r="762" spans="2:6" x14ac:dyDescent="0.2">
      <c r="B762" s="30"/>
      <c r="C762" s="30"/>
      <c r="D762" s="30"/>
      <c r="E762" s="30"/>
      <c r="F762" s="30"/>
    </row>
    <row r="763" spans="2:6" x14ac:dyDescent="0.2">
      <c r="B763" s="30"/>
      <c r="C763" s="30"/>
      <c r="D763" s="30"/>
      <c r="E763" s="30"/>
      <c r="F763" s="30"/>
    </row>
    <row r="764" spans="2:6" x14ac:dyDescent="0.2">
      <c r="B764" s="30"/>
      <c r="C764" s="30"/>
      <c r="D764" s="30"/>
      <c r="E764" s="30"/>
      <c r="F764" s="30"/>
    </row>
    <row r="765" spans="2:6" x14ac:dyDescent="0.2">
      <c r="B765" s="30"/>
      <c r="C765" s="30"/>
      <c r="D765" s="30"/>
      <c r="E765" s="30"/>
      <c r="F765" s="30"/>
    </row>
    <row r="766" spans="2:6" x14ac:dyDescent="0.2">
      <c r="B766" s="30"/>
      <c r="C766" s="30"/>
      <c r="D766" s="30"/>
      <c r="E766" s="30"/>
      <c r="F766" s="30"/>
    </row>
    <row r="767" spans="2:6" x14ac:dyDescent="0.2">
      <c r="B767" s="30"/>
      <c r="C767" s="30"/>
      <c r="D767" s="30"/>
      <c r="E767" s="30"/>
      <c r="F767" s="30"/>
    </row>
    <row r="768" spans="2:6" x14ac:dyDescent="0.2">
      <c r="B768" s="30"/>
      <c r="C768" s="30"/>
      <c r="D768" s="30"/>
      <c r="E768" s="30"/>
      <c r="F768" s="30"/>
    </row>
    <row r="769" spans="2:6" x14ac:dyDescent="0.2">
      <c r="B769" s="30"/>
      <c r="C769" s="30"/>
      <c r="D769" s="30"/>
      <c r="E769" s="30"/>
      <c r="F769" s="30"/>
    </row>
    <row r="770" spans="2:6" x14ac:dyDescent="0.2">
      <c r="B770" s="30"/>
      <c r="C770" s="30"/>
      <c r="D770" s="30"/>
      <c r="E770" s="30"/>
      <c r="F770" s="30"/>
    </row>
    <row r="771" spans="2:6" x14ac:dyDescent="0.2">
      <c r="B771" s="30"/>
      <c r="C771" s="30"/>
      <c r="D771" s="30"/>
      <c r="E771" s="30"/>
      <c r="F771" s="30"/>
    </row>
    <row r="772" spans="2:6" x14ac:dyDescent="0.2">
      <c r="B772" s="30"/>
      <c r="C772" s="30"/>
      <c r="D772" s="30"/>
      <c r="E772" s="30"/>
      <c r="F772" s="30"/>
    </row>
    <row r="773" spans="2:6" x14ac:dyDescent="0.2">
      <c r="B773" s="30"/>
      <c r="C773" s="30"/>
      <c r="D773" s="30"/>
      <c r="E773" s="30"/>
      <c r="F773" s="30"/>
    </row>
    <row r="774" spans="2:6" x14ac:dyDescent="0.2">
      <c r="B774" s="30"/>
      <c r="C774" s="30"/>
      <c r="D774" s="30"/>
      <c r="E774" s="30"/>
      <c r="F774" s="30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2"/>
  <dimension ref="A2:Z53"/>
  <sheetViews>
    <sheetView showGridLines="0" workbookViewId="0">
      <selection activeCell="O3" sqref="O3"/>
    </sheetView>
  </sheetViews>
  <sheetFormatPr defaultRowHeight="12.75" x14ac:dyDescent="0.2"/>
  <cols>
    <col min="1" max="1" width="17.140625" customWidth="1"/>
    <col min="2" max="5" width="9.7109375" customWidth="1"/>
    <col min="6" max="6" width="1.140625" style="1" customWidth="1"/>
    <col min="7" max="10" width="9.7109375" customWidth="1"/>
    <col min="11" max="11" width="1.140625" style="1" customWidth="1"/>
    <col min="12" max="12" width="9.7109375" customWidth="1"/>
    <col min="15" max="15" width="15" customWidth="1"/>
    <col min="16" max="17" width="9.140625" customWidth="1"/>
    <col min="18" max="23" width="9.140625" hidden="1" customWidth="1"/>
    <col min="24" max="24" width="9.42578125" hidden="1" customWidth="1"/>
    <col min="25" max="25" width="15.42578125" hidden="1" customWidth="1"/>
    <col min="26" max="26" width="25.5703125" hidden="1" customWidth="1"/>
    <col min="27" max="28" width="9.140625" customWidth="1"/>
  </cols>
  <sheetData>
    <row r="2" spans="1:26" ht="15.75" x14ac:dyDescent="0.25">
      <c r="A2" s="16"/>
      <c r="B2" s="24"/>
      <c r="C2" s="24"/>
      <c r="D2" s="24"/>
      <c r="E2" s="24"/>
      <c r="F2" s="60"/>
      <c r="G2" s="24"/>
      <c r="H2" s="24"/>
      <c r="I2" s="24"/>
      <c r="J2" s="24"/>
      <c r="K2" s="60"/>
      <c r="L2" s="24"/>
    </row>
    <row r="3" spans="1:26" ht="15.75" x14ac:dyDescent="0.25">
      <c r="A3" s="180" t="s">
        <v>196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26" ht="15.75" x14ac:dyDescent="0.25">
      <c r="A4" s="16"/>
      <c r="B4" s="24"/>
      <c r="C4" s="24"/>
      <c r="D4" s="24"/>
      <c r="E4" s="24"/>
      <c r="F4" s="60"/>
      <c r="G4" s="24"/>
      <c r="H4" s="24"/>
      <c r="I4" s="24"/>
      <c r="J4" s="24"/>
      <c r="K4" s="60"/>
      <c r="L4" s="24"/>
    </row>
    <row r="5" spans="1:26" ht="17.25" customHeight="1" x14ac:dyDescent="0.2">
      <c r="A5" s="27"/>
      <c r="B5" s="181" t="s">
        <v>197</v>
      </c>
      <c r="C5" s="181"/>
      <c r="D5" s="181"/>
      <c r="E5" s="181"/>
      <c r="G5" s="181" t="s">
        <v>175</v>
      </c>
      <c r="H5" s="181"/>
      <c r="I5" s="181"/>
      <c r="J5" s="181"/>
      <c r="Y5" t="s">
        <v>155</v>
      </c>
      <c r="Z5" t="s">
        <v>156</v>
      </c>
    </row>
    <row r="6" spans="1:26" ht="15.75" customHeight="1" x14ac:dyDescent="0.2">
      <c r="A6" s="27"/>
      <c r="B6" s="29" t="s">
        <v>80</v>
      </c>
      <c r="C6" s="29" t="s">
        <v>81</v>
      </c>
      <c r="D6" s="29" t="s">
        <v>82</v>
      </c>
      <c r="E6" s="29" t="s">
        <v>83</v>
      </c>
      <c r="F6" s="125"/>
      <c r="G6" s="29" t="s">
        <v>80</v>
      </c>
      <c r="H6" s="29" t="s">
        <v>81</v>
      </c>
      <c r="I6" s="29" t="s">
        <v>82</v>
      </c>
      <c r="J6" s="29" t="s">
        <v>83</v>
      </c>
      <c r="K6" s="59"/>
      <c r="L6" s="29" t="s">
        <v>158</v>
      </c>
      <c r="T6" s="29" t="s">
        <v>80</v>
      </c>
      <c r="U6" s="29" t="s">
        <v>81</v>
      </c>
      <c r="V6" s="29" t="s">
        <v>82</v>
      </c>
      <c r="W6" s="29" t="s">
        <v>83</v>
      </c>
      <c r="X6" s="44" t="s">
        <v>84</v>
      </c>
      <c r="Y6" s="44" t="s">
        <v>84</v>
      </c>
      <c r="Z6" t="s">
        <v>148</v>
      </c>
    </row>
    <row r="7" spans="1:26" ht="15.75" hidden="1" customHeight="1" x14ac:dyDescent="0.2">
      <c r="A7" s="27"/>
      <c r="B7" s="44"/>
      <c r="C7" s="44"/>
      <c r="D7" s="44"/>
      <c r="E7" s="44"/>
      <c r="F7" s="125"/>
      <c r="G7" s="29"/>
      <c r="H7" s="29"/>
      <c r="I7" s="29"/>
      <c r="J7" s="29"/>
      <c r="K7" s="59"/>
      <c r="L7" s="29"/>
      <c r="S7" s="29"/>
      <c r="T7" s="29"/>
      <c r="U7" s="29"/>
      <c r="V7" s="29"/>
      <c r="W7" s="27"/>
      <c r="X7" s="44" t="s">
        <v>85</v>
      </c>
      <c r="Y7" s="44" t="s">
        <v>85</v>
      </c>
      <c r="Z7" t="s">
        <v>149</v>
      </c>
    </row>
    <row r="8" spans="1:26" ht="3.75" customHeight="1" x14ac:dyDescent="0.2">
      <c r="A8" s="27"/>
      <c r="B8" s="44"/>
      <c r="C8" s="29"/>
      <c r="D8" s="29"/>
      <c r="E8" s="29"/>
      <c r="F8" s="125"/>
      <c r="G8" s="29"/>
      <c r="H8" s="29"/>
      <c r="I8" s="29"/>
      <c r="J8" s="29"/>
      <c r="K8" s="125"/>
      <c r="L8" s="29"/>
      <c r="R8" s="32"/>
      <c r="S8" s="32"/>
      <c r="T8" s="32"/>
      <c r="U8" s="32"/>
      <c r="V8" s="32"/>
      <c r="W8" s="32"/>
      <c r="X8" s="32"/>
      <c r="Y8" s="32"/>
      <c r="Z8" s="32"/>
    </row>
    <row r="9" spans="1:26" ht="15.75" customHeight="1" x14ac:dyDescent="0.2">
      <c r="A9" s="79" t="s">
        <v>207</v>
      </c>
      <c r="B9" s="80">
        <v>157.57937000000001</v>
      </c>
      <c r="C9" s="80">
        <v>61.833089999999999</v>
      </c>
      <c r="D9" s="80">
        <v>57.775840000000002</v>
      </c>
      <c r="E9" s="80">
        <v>42.528530000000003</v>
      </c>
      <c r="F9" s="113"/>
      <c r="G9" s="91">
        <f>IF(OR('Tabel B1'!T9&lt;5,'Tabel B1'!B9&lt;0.5),"-",IFERROR('Tabel B1'!B9/'Tabel B1'!T9*100,"-"))</f>
        <v>2.4537429149797574</v>
      </c>
      <c r="H9" s="91">
        <f>IF(OR('Tabel B1'!U9&lt;5,'Tabel B1'!C9&lt;0.5),"-",IFERROR('Tabel B1'!C9/'Tabel B1'!U9*100,"-"))</f>
        <v>2.4040859253499223</v>
      </c>
      <c r="I9" s="91">
        <f>IF(OR('Tabel B1'!V9&lt;5,'Tabel B1'!D9&lt;0.5),"-",IFERROR('Tabel B1'!D9/'Tabel B1'!V9*100,"-"))</f>
        <v>1.8679547365017783</v>
      </c>
      <c r="J9" s="91">
        <f>IF(OR('Tabel B1'!W9&lt;5,'Tabel B1'!E9&lt;0.5),"-",IFERROR('Tabel B1'!E9/'Tabel B1'!W9*100,"-"))</f>
        <v>3.520573675496689</v>
      </c>
      <c r="K9" s="113"/>
      <c r="L9" s="91">
        <f>IF(OR('Tabel B1'!X9&lt;5,'Tabel B1'!Z9&lt;0.5),"-",IFERROR('Tabel B1'!Z9/'Tabel B1'!X9*100,"-"))</f>
        <v>1.7189850989196016</v>
      </c>
      <c r="R9" s="31" t="s">
        <v>24</v>
      </c>
      <c r="S9" s="32"/>
      <c r="T9" s="36">
        <v>6422</v>
      </c>
      <c r="U9" s="36">
        <v>2572</v>
      </c>
      <c r="V9" s="71">
        <v>3093</v>
      </c>
      <c r="W9" s="36">
        <v>1208</v>
      </c>
      <c r="X9" s="36">
        <v>35635</v>
      </c>
      <c r="Y9" s="36">
        <v>763</v>
      </c>
      <c r="Z9" s="71">
        <v>612.56034</v>
      </c>
    </row>
    <row r="10" spans="1:26" ht="15.75" customHeight="1" x14ac:dyDescent="0.2">
      <c r="A10" s="88" t="s">
        <v>208</v>
      </c>
      <c r="B10" s="89">
        <v>77.147130000000004</v>
      </c>
      <c r="C10" s="89">
        <v>76.890789999999996</v>
      </c>
      <c r="D10" s="89">
        <v>13.57138</v>
      </c>
      <c r="E10" s="89">
        <v>44.01173</v>
      </c>
      <c r="F10" s="113"/>
      <c r="G10" s="92">
        <f>IF(OR('Tabel B1'!T10&lt;5,'Tabel B1'!B10&lt;0.5),"-",IFERROR('Tabel B1'!B10/'Tabel B1'!T10*100,"-"))</f>
        <v>2.3534816961561931</v>
      </c>
      <c r="H10" s="92">
        <f>IF(OR('Tabel B1'!U10&lt;5,'Tabel B1'!C10&lt;0.5),"-",IFERROR('Tabel B1'!C10/'Tabel B1'!U10*100,"-"))</f>
        <v>2.3871713753492703</v>
      </c>
      <c r="I10" s="92">
        <f>IF(OR('Tabel B1'!V10&lt;5,'Tabel B1'!D10&lt;0.5),"-",IFERROR('Tabel B1'!D10/'Tabel B1'!V10*100,"-"))</f>
        <v>1.8314952766531711</v>
      </c>
      <c r="J10" s="92">
        <f>IF(OR('Tabel B1'!W10&lt;5,'Tabel B1'!E10&lt;0.5),"-",IFERROR('Tabel B1'!E10/'Tabel B1'!W10*100,"-"))</f>
        <v>2.3286629629629632</v>
      </c>
      <c r="K10" s="113"/>
      <c r="L10" s="92">
        <f>IF(OR('Tabel B1'!X10&lt;5,'Tabel B1'!Z10&lt;0.5),"-",IFERROR('Tabel B1'!Z10/'Tabel B1'!X10*100,"-"))</f>
        <v>1.568662653020269</v>
      </c>
      <c r="R10" s="33" t="s">
        <v>25</v>
      </c>
      <c r="S10" s="32"/>
      <c r="T10" s="37">
        <v>3278</v>
      </c>
      <c r="U10" s="37">
        <v>3221</v>
      </c>
      <c r="V10" s="74">
        <v>741</v>
      </c>
      <c r="W10" s="37">
        <v>1890</v>
      </c>
      <c r="X10" s="36">
        <v>34881</v>
      </c>
      <c r="Y10" s="36">
        <v>723</v>
      </c>
      <c r="Z10" s="71">
        <v>547.16521999999998</v>
      </c>
    </row>
    <row r="11" spans="1:26" ht="15.75" customHeight="1" x14ac:dyDescent="0.2">
      <c r="A11" s="83" t="s">
        <v>209</v>
      </c>
      <c r="B11" s="84">
        <v>355.76934999999997</v>
      </c>
      <c r="C11" s="84">
        <v>134.97722999999999</v>
      </c>
      <c r="D11" s="84">
        <v>82.231650000000002</v>
      </c>
      <c r="E11" s="84">
        <v>70.725999999999999</v>
      </c>
      <c r="F11" s="113"/>
      <c r="G11" s="93">
        <f>IF(OR('Tabel B1'!T11&lt;5,'Tabel B1'!B11&lt;0.5),"-",IFERROR('Tabel B1'!B11/'Tabel B1'!T11*100,"-"))</f>
        <v>5.4109406844106456</v>
      </c>
      <c r="H11" s="93">
        <f>IF(OR('Tabel B1'!U11&lt;5,'Tabel B1'!C11&lt;0.5),"-",IFERROR('Tabel B1'!C11/'Tabel B1'!U11*100,"-"))</f>
        <v>5.9963229675699683</v>
      </c>
      <c r="I11" s="93">
        <f>IF(OR('Tabel B1'!V11&lt;5,'Tabel B1'!D11&lt;0.5),"-",IFERROR('Tabel B1'!D11/'Tabel B1'!V11*100,"-"))</f>
        <v>6.3844448757763974</v>
      </c>
      <c r="J11" s="93">
        <f>IF(OR('Tabel B1'!W11&lt;5,'Tabel B1'!E11&lt;0.5),"-",IFERROR('Tabel B1'!E11/'Tabel B1'!W11*100,"-"))</f>
        <v>6.6284910965323336</v>
      </c>
      <c r="K11" s="113"/>
      <c r="L11" s="93">
        <f>IF(OR('Tabel B1'!X11&lt;5,'Tabel B1'!Z11&lt;0.5),"-",IFERROR('Tabel B1'!Z11/'Tabel B1'!X11*100,"-"))</f>
        <v>4.3153567957919137</v>
      </c>
      <c r="R11" s="31" t="s">
        <v>142</v>
      </c>
      <c r="S11" s="32"/>
      <c r="T11" s="36">
        <v>6575</v>
      </c>
      <c r="U11" s="36">
        <v>2251</v>
      </c>
      <c r="V11" s="71">
        <v>1288</v>
      </c>
      <c r="W11" s="36">
        <v>1067</v>
      </c>
      <c r="X11" s="36">
        <v>22433</v>
      </c>
      <c r="Y11" s="36">
        <v>1166</v>
      </c>
      <c r="Z11" s="71">
        <v>968.06398999999999</v>
      </c>
    </row>
    <row r="12" spans="1:26" ht="15.75" customHeight="1" x14ac:dyDescent="0.2">
      <c r="A12" s="79" t="s">
        <v>26</v>
      </c>
      <c r="B12" s="80">
        <v>836.42487000000006</v>
      </c>
      <c r="C12" s="80">
        <v>532.43186000000003</v>
      </c>
      <c r="D12" s="80">
        <v>185.73505</v>
      </c>
      <c r="E12" s="80">
        <v>197.02924999999999</v>
      </c>
      <c r="F12" s="113"/>
      <c r="G12" s="91">
        <f>IF(OR('Tabel B1'!T12&lt;5,'Tabel B1'!B12&lt;0.5),"-",IFERROR('Tabel B1'!B12/'Tabel B1'!T12*100,"-"))</f>
        <v>6.6419826093861669</v>
      </c>
      <c r="H12" s="91">
        <f>IF(OR('Tabel B1'!U12&lt;5,'Tabel B1'!C12&lt;0.5),"-",IFERROR('Tabel B1'!C12/'Tabel B1'!U12*100,"-"))</f>
        <v>9.6072150848069295</v>
      </c>
      <c r="I12" s="91">
        <f>IF(OR('Tabel B1'!V12&lt;5,'Tabel B1'!D12&lt;0.5),"-",IFERROR('Tabel B1'!D12/'Tabel B1'!V12*100,"-"))</f>
        <v>9.1585330374753458</v>
      </c>
      <c r="J12" s="91">
        <f>IF(OR('Tabel B1'!W12&lt;5,'Tabel B1'!E12&lt;0.5),"-",IFERROR('Tabel B1'!E12/'Tabel B1'!W12*100,"-"))</f>
        <v>8.923426177536232</v>
      </c>
      <c r="K12" s="113"/>
      <c r="L12" s="91">
        <f>IF(OR('Tabel B1'!X12&lt;5,'Tabel B1'!Z12&lt;0.5),"-",IFERROR('Tabel B1'!Z12/'Tabel B1'!X12*100,"-"))</f>
        <v>6.2722174721189603</v>
      </c>
      <c r="R12" s="33" t="s">
        <v>26</v>
      </c>
      <c r="S12" s="32"/>
      <c r="T12" s="37">
        <v>12593</v>
      </c>
      <c r="U12" s="37">
        <v>5542</v>
      </c>
      <c r="V12" s="74">
        <v>2028</v>
      </c>
      <c r="W12" s="37">
        <v>2208</v>
      </c>
      <c r="X12" s="36">
        <v>43578</v>
      </c>
      <c r="Y12" s="36">
        <v>3244</v>
      </c>
      <c r="Z12" s="71">
        <v>2733.3069300000002</v>
      </c>
    </row>
    <row r="13" spans="1:26" ht="15.75" customHeight="1" x14ac:dyDescent="0.2">
      <c r="A13" s="88" t="s">
        <v>27</v>
      </c>
      <c r="B13" s="89">
        <v>106.06374</v>
      </c>
      <c r="C13" s="89">
        <v>64.252480000000006</v>
      </c>
      <c r="D13" s="89">
        <v>13.24705</v>
      </c>
      <c r="E13" s="89">
        <v>22.085699999999999</v>
      </c>
      <c r="F13" s="113"/>
      <c r="G13" s="92">
        <f>IF(OR('Tabel B1'!T13&lt;5,'Tabel B1'!B13&lt;0.5),"-",IFERROR('Tabel B1'!B13/'Tabel B1'!T13*100,"-"))</f>
        <v>3.5202037836043809</v>
      </c>
      <c r="H13" s="92">
        <f>IF(OR('Tabel B1'!U13&lt;5,'Tabel B1'!C13&lt;0.5),"-",IFERROR('Tabel B1'!C13/'Tabel B1'!U13*100,"-"))</f>
        <v>3.7097274826789843</v>
      </c>
      <c r="I13" s="92">
        <f>IF(OR('Tabel B1'!V13&lt;5,'Tabel B1'!D13&lt;0.5),"-",IFERROR('Tabel B1'!D13/'Tabel B1'!V13*100,"-"))</f>
        <v>3.2871091811414392</v>
      </c>
      <c r="J13" s="92">
        <f>IF(OR('Tabel B1'!W13&lt;5,'Tabel B1'!E13&lt;0.5),"-",IFERROR('Tabel B1'!E13/'Tabel B1'!W13*100,"-"))</f>
        <v>2.8870196078431372</v>
      </c>
      <c r="K13" s="113"/>
      <c r="L13" s="92">
        <f>IF(OR('Tabel B1'!X13&lt;5,'Tabel B1'!Z13&lt;0.5),"-",IFERROR('Tabel B1'!Z13/'Tabel B1'!X13*100,"-"))</f>
        <v>2.5097671722278396</v>
      </c>
      <c r="R13" s="31" t="s">
        <v>27</v>
      </c>
      <c r="S13" s="32"/>
      <c r="T13" s="36">
        <v>3013</v>
      </c>
      <c r="U13" s="36">
        <v>1732</v>
      </c>
      <c r="V13" s="71">
        <v>403</v>
      </c>
      <c r="W13" s="36">
        <v>765</v>
      </c>
      <c r="X13" s="36">
        <v>14835</v>
      </c>
      <c r="Y13" s="36">
        <v>438</v>
      </c>
      <c r="Z13" s="71">
        <v>372.32396</v>
      </c>
    </row>
    <row r="14" spans="1:26" ht="15.75" customHeight="1" x14ac:dyDescent="0.2">
      <c r="A14" s="83" t="s">
        <v>28</v>
      </c>
      <c r="B14" s="84">
        <v>26.827169999999999</v>
      </c>
      <c r="C14" s="84">
        <v>5.6963800000000004</v>
      </c>
      <c r="D14" s="84">
        <v>2.7012999999999998</v>
      </c>
      <c r="E14" s="84">
        <v>4.7071699999999996</v>
      </c>
      <c r="F14" s="113"/>
      <c r="G14" s="93">
        <f>IF(OR('Tabel B1'!T14&lt;5,'Tabel B1'!B14&lt;0.5),"-",IFERROR('Tabel B1'!B14/'Tabel B1'!T14*100,"-"))</f>
        <v>4.0341609022556391</v>
      </c>
      <c r="H14" s="93">
        <f>IF(OR('Tabel B1'!U14&lt;5,'Tabel B1'!C14&lt;0.5),"-",IFERROR('Tabel B1'!C14/'Tabel B1'!U14*100,"-"))</f>
        <v>1.324739534883721</v>
      </c>
      <c r="I14" s="93">
        <f>IF(OR('Tabel B1'!V14&lt;5,'Tabel B1'!D14&lt;0.5),"-",IFERROR('Tabel B1'!D14/'Tabel B1'!V14*100,"-"))</f>
        <v>4.0928787878787878</v>
      </c>
      <c r="J14" s="93">
        <f>IF(OR('Tabel B1'!W14&lt;5,'Tabel B1'!E14&lt;0.5),"-",IFERROR('Tabel B1'!E14/'Tabel B1'!W14*100,"-"))</f>
        <v>4.1656371681415925</v>
      </c>
      <c r="K14" s="113"/>
      <c r="L14" s="93">
        <f>IF(OR('Tabel B1'!X14&lt;5,'Tabel B1'!Z14&lt;0.5),"-",IFERROR('Tabel B1'!Z14/'Tabel B1'!X14*100,"-"))</f>
        <v>2.6897156940063094</v>
      </c>
      <c r="R14" s="33" t="s">
        <v>28</v>
      </c>
      <c r="S14" s="32"/>
      <c r="T14" s="37">
        <v>665</v>
      </c>
      <c r="U14" s="37">
        <v>430</v>
      </c>
      <c r="V14" s="74">
        <v>66</v>
      </c>
      <c r="W14" s="37">
        <v>113</v>
      </c>
      <c r="X14" s="36">
        <v>2536</v>
      </c>
      <c r="Y14" s="36">
        <v>81</v>
      </c>
      <c r="Z14" s="71">
        <v>68.211190000000002</v>
      </c>
    </row>
    <row r="15" spans="1:26" ht="15.75" customHeight="1" x14ac:dyDescent="0.2">
      <c r="A15" s="79" t="s">
        <v>29</v>
      </c>
      <c r="B15" s="80">
        <v>204.92983000000001</v>
      </c>
      <c r="C15" s="80">
        <v>88.968999999999994</v>
      </c>
      <c r="D15" s="80">
        <v>53.20776</v>
      </c>
      <c r="E15" s="80">
        <v>12.491110000000001</v>
      </c>
      <c r="F15" s="113"/>
      <c r="G15" s="91">
        <f>IF(OR('Tabel B1'!T15&lt;5,'Tabel B1'!B15&lt;0.5),"-",IFERROR('Tabel B1'!B15/'Tabel B1'!T15*100,"-"))</f>
        <v>7.1379251132009758</v>
      </c>
      <c r="H15" s="91">
        <f>IF(OR('Tabel B1'!U15&lt;5,'Tabel B1'!C15&lt;0.5),"-",IFERROR('Tabel B1'!C15/'Tabel B1'!U15*100,"-"))</f>
        <v>13.278955223880596</v>
      </c>
      <c r="I15" s="91">
        <f>IF(OR('Tabel B1'!V15&lt;5,'Tabel B1'!D15&lt;0.5),"-",IFERROR('Tabel B1'!D15/'Tabel B1'!V15*100,"-"))</f>
        <v>16.026433734939761</v>
      </c>
      <c r="J15" s="91">
        <f>IF(OR('Tabel B1'!W15&lt;5,'Tabel B1'!E15&lt;0.5),"-",IFERROR('Tabel B1'!E15/'Tabel B1'!W15*100,"-"))</f>
        <v>8.0071217948717948</v>
      </c>
      <c r="K15" s="113"/>
      <c r="L15" s="91">
        <f>IF(OR('Tabel B1'!X15&lt;5,'Tabel B1'!Z15&lt;0.5),"-",IFERROR('Tabel B1'!Z15/'Tabel B1'!X15*100,"-"))</f>
        <v>7.974065736756196</v>
      </c>
      <c r="R15" s="31" t="s">
        <v>29</v>
      </c>
      <c r="S15" s="32"/>
      <c r="T15" s="36">
        <v>2871</v>
      </c>
      <c r="U15" s="36">
        <v>670</v>
      </c>
      <c r="V15" s="71">
        <v>332</v>
      </c>
      <c r="W15" s="36">
        <v>156</v>
      </c>
      <c r="X15" s="36">
        <v>6739</v>
      </c>
      <c r="Y15" s="36">
        <v>654</v>
      </c>
      <c r="Z15" s="71">
        <v>537.37229000000002</v>
      </c>
    </row>
    <row r="16" spans="1:26" ht="15.75" customHeight="1" x14ac:dyDescent="0.2">
      <c r="A16" s="88" t="s">
        <v>30</v>
      </c>
      <c r="B16" s="89">
        <v>83.419820000000001</v>
      </c>
      <c r="C16" s="89">
        <v>47.506390000000003</v>
      </c>
      <c r="D16" s="89">
        <v>11.821870000000001</v>
      </c>
      <c r="E16" s="89">
        <v>17.644860000000001</v>
      </c>
      <c r="F16" s="113"/>
      <c r="G16" s="92">
        <f>IF(OR('Tabel B1'!T16&lt;5,'Tabel B1'!B16&lt;0.5),"-",IFERROR('Tabel B1'!B16/'Tabel B1'!T16*100,"-"))</f>
        <v>7.3368355321020235</v>
      </c>
      <c r="H16" s="92">
        <f>IF(OR('Tabel B1'!U16&lt;5,'Tabel B1'!C16&lt;0.5),"-",IFERROR('Tabel B1'!C16/'Tabel B1'!U16*100,"-"))</f>
        <v>10.349976034858388</v>
      </c>
      <c r="I16" s="92">
        <f>IF(OR('Tabel B1'!V16&lt;5,'Tabel B1'!D16&lt;0.5),"-",IFERROR('Tabel B1'!D16/'Tabel B1'!V16*100,"-"))</f>
        <v>8.2670419580419576</v>
      </c>
      <c r="J16" s="92">
        <f>IF(OR('Tabel B1'!W16&lt;5,'Tabel B1'!E16&lt;0.5),"-",IFERROR('Tabel B1'!E16/'Tabel B1'!W16*100,"-"))</f>
        <v>10.502892857142857</v>
      </c>
      <c r="K16" s="113"/>
      <c r="L16" s="92">
        <f>IF(OR('Tabel B1'!X16&lt;5,'Tabel B1'!Z16&lt;0.5),"-",IFERROR('Tabel B1'!Z16/'Tabel B1'!X16*100,"-"))</f>
        <v>6.7436762778505894</v>
      </c>
      <c r="R16" s="33" t="s">
        <v>30</v>
      </c>
      <c r="S16" s="32"/>
      <c r="T16" s="37">
        <v>1137</v>
      </c>
      <c r="U16" s="37">
        <v>459</v>
      </c>
      <c r="V16" s="74">
        <v>143</v>
      </c>
      <c r="W16" s="37">
        <v>168</v>
      </c>
      <c r="X16" s="36">
        <v>3815</v>
      </c>
      <c r="Y16" s="36">
        <v>312</v>
      </c>
      <c r="Z16" s="71">
        <v>257.27125000000001</v>
      </c>
    </row>
    <row r="17" spans="1:26" ht="15.75" hidden="1" customHeight="1" x14ac:dyDescent="0.2">
      <c r="A17" s="31" t="s">
        <v>31</v>
      </c>
      <c r="B17" s="36">
        <v>19.275870000000001</v>
      </c>
      <c r="C17" s="36">
        <v>0.99980999999999998</v>
      </c>
      <c r="D17" s="71">
        <v>1.7582500000000001</v>
      </c>
      <c r="E17" s="36">
        <v>0.25135999999999997</v>
      </c>
      <c r="F17" s="113"/>
      <c r="G17" s="93">
        <f>IF(OR('Tabel B1'!T17&lt;5,'Tabel B1'!B17&lt;0.5),"-",IFERROR('Tabel B1'!B17/'Tabel B1'!T17*100,"-"))</f>
        <v>5.894761467889909</v>
      </c>
      <c r="H17" s="93">
        <f>IF(OR('Tabel B1'!U17&lt;5,'Tabel B1'!C17&lt;0.5),"-",IFERROR('Tabel B1'!C17/'Tabel B1'!U17*100,"-"))</f>
        <v>1.2984545454545453</v>
      </c>
      <c r="I17" s="93">
        <f>IF(OR('Tabel B1'!V17&lt;5,'Tabel B1'!D17&lt;0.5),"-",IFERROR('Tabel B1'!D17/'Tabel B1'!V17*100,"-"))</f>
        <v>4.6269736842105269</v>
      </c>
      <c r="J17" s="93" t="str">
        <f>IF(OR('Tabel B1'!W17&lt;5,'Tabel B1'!E17&lt;0.5),"-",IFERROR('Tabel B1'!E17/'Tabel B1'!W17*100,"-"))</f>
        <v>-</v>
      </c>
      <c r="K17" s="113"/>
      <c r="L17" s="93">
        <f>IF(OR('Tabel B1'!X17&lt;5,'Tabel B1'!Z17&lt;0.5),"-",IFERROR('Tabel B1'!Z17/'Tabel B1'!X17*100,"-"))</f>
        <v>2.306698501070664</v>
      </c>
      <c r="R17" s="31" t="s">
        <v>31</v>
      </c>
      <c r="S17" s="32"/>
      <c r="T17" s="36">
        <v>327</v>
      </c>
      <c r="U17" s="36">
        <v>77</v>
      </c>
      <c r="V17" s="71">
        <v>38</v>
      </c>
      <c r="W17" s="36">
        <v>33</v>
      </c>
      <c r="X17" s="36">
        <v>2335</v>
      </c>
      <c r="Y17" s="36">
        <v>62</v>
      </c>
      <c r="Z17" s="71">
        <v>53.861409999999999</v>
      </c>
    </row>
    <row r="18" spans="1:26" ht="15.75" hidden="1" customHeight="1" x14ac:dyDescent="0.2">
      <c r="A18" s="33" t="s">
        <v>32</v>
      </c>
      <c r="B18" s="37">
        <v>20.954910000000002</v>
      </c>
      <c r="C18" s="37">
        <v>0.99980999999999998</v>
      </c>
      <c r="D18" s="74">
        <v>0</v>
      </c>
      <c r="E18" s="37">
        <v>0</v>
      </c>
      <c r="F18" s="113"/>
      <c r="G18" s="91">
        <f>IF(OR('Tabel B1'!T18&lt;5,'Tabel B1'!B18&lt;0.5),"-",IFERROR('Tabel B1'!B18/'Tabel B1'!T18*100,"-"))</f>
        <v>8.1536614785992221</v>
      </c>
      <c r="H18" s="91">
        <f>IF(OR('Tabel B1'!U18&lt;5,'Tabel B1'!C18&lt;0.5),"-",IFERROR('Tabel B1'!C18/'Tabel B1'!U18*100,"-"))</f>
        <v>4.9990500000000004</v>
      </c>
      <c r="I18" s="91" t="str">
        <f>IF(OR('Tabel B1'!V18&lt;5,'Tabel B1'!D18&lt;0.5),"-",IFERROR('Tabel B1'!D18/'Tabel B1'!V18*100,"-"))</f>
        <v>-</v>
      </c>
      <c r="J18" s="91" t="str">
        <f>IF(OR('Tabel B1'!W18&lt;5,'Tabel B1'!E18&lt;0.5),"-",IFERROR('Tabel B1'!E18/'Tabel B1'!W18*100,"-"))</f>
        <v>-</v>
      </c>
      <c r="K18" s="113"/>
      <c r="L18" s="91">
        <f>IF(OR('Tabel B1'!X18&lt;5,'Tabel B1'!Z18&lt;0.5),"-",IFERROR('Tabel B1'!Z18/'Tabel B1'!X18*100,"-"))</f>
        <v>3.798449591280654</v>
      </c>
      <c r="R18" s="33" t="s">
        <v>32</v>
      </c>
      <c r="S18" s="32"/>
      <c r="T18" s="37">
        <v>257</v>
      </c>
      <c r="U18" s="37">
        <v>20</v>
      </c>
      <c r="V18" s="74">
        <v>4</v>
      </c>
      <c r="W18" s="37">
        <v>9</v>
      </c>
      <c r="X18" s="36">
        <v>734</v>
      </c>
      <c r="Y18" s="36">
        <v>33</v>
      </c>
      <c r="Z18" s="71">
        <v>27.88062</v>
      </c>
    </row>
    <row r="19" spans="1:26" ht="15.75" hidden="1" customHeight="1" x14ac:dyDescent="0.2">
      <c r="A19" s="31" t="s">
        <v>33</v>
      </c>
      <c r="B19" s="36">
        <v>0.32619999999999999</v>
      </c>
      <c r="C19" s="36">
        <v>1.44577</v>
      </c>
      <c r="D19" s="71">
        <v>0</v>
      </c>
      <c r="E19" s="36">
        <v>0.45967999999999998</v>
      </c>
      <c r="F19" s="113"/>
      <c r="G19" s="92" t="str">
        <f>IF(OR('Tabel B1'!T19&lt;5,'Tabel B1'!B19&lt;0.5),"-",IFERROR('Tabel B1'!B19/'Tabel B1'!T19*100,"-"))</f>
        <v>-</v>
      </c>
      <c r="H19" s="92">
        <f>IF(OR('Tabel B1'!U19&lt;5,'Tabel B1'!C19&lt;0.5),"-",IFERROR('Tabel B1'!C19/'Tabel B1'!U19*100,"-"))</f>
        <v>18.072125</v>
      </c>
      <c r="I19" s="92" t="str">
        <f>IF(OR('Tabel B1'!V19&lt;5,'Tabel B1'!D19&lt;0.5),"-",IFERROR('Tabel B1'!D19/'Tabel B1'!V19*100,"-"))</f>
        <v>-</v>
      </c>
      <c r="J19" s="92" t="str">
        <f>IF(OR('Tabel B1'!W19&lt;5,'Tabel B1'!E19&lt;0.5),"-",IFERROR('Tabel B1'!E19/'Tabel B1'!W19*100,"-"))</f>
        <v>-</v>
      </c>
      <c r="K19" s="113"/>
      <c r="L19" s="92">
        <f>IF(OR('Tabel B1'!X19&lt;5,'Tabel B1'!Z19&lt;0.5),"-",IFERROR('Tabel B1'!Z19/'Tabel B1'!X19*100,"-"))</f>
        <v>1.4158285714285714</v>
      </c>
      <c r="R19" s="31" t="s">
        <v>33</v>
      </c>
      <c r="S19" s="32"/>
      <c r="T19" s="36">
        <v>44</v>
      </c>
      <c r="U19" s="36">
        <v>8</v>
      </c>
      <c r="V19" s="71">
        <v>1</v>
      </c>
      <c r="W19" s="36">
        <v>13</v>
      </c>
      <c r="X19" s="36">
        <v>280</v>
      </c>
      <c r="Y19" s="36">
        <v>7</v>
      </c>
      <c r="Z19" s="71">
        <v>3.9643199999999998</v>
      </c>
    </row>
    <row r="20" spans="1:26" ht="15.75" hidden="1" customHeight="1" x14ac:dyDescent="0.2">
      <c r="A20" s="33" t="s">
        <v>34</v>
      </c>
      <c r="B20" s="37">
        <v>3.8607900000000002</v>
      </c>
      <c r="C20" s="37">
        <v>0.86134999999999995</v>
      </c>
      <c r="D20" s="74">
        <v>0</v>
      </c>
      <c r="E20" s="37">
        <v>0</v>
      </c>
      <c r="F20" s="113"/>
      <c r="G20" s="93">
        <f>IF(OR('Tabel B1'!T20&lt;5,'Tabel B1'!B20&lt;0.5),"-",IFERROR('Tabel B1'!B20/'Tabel B1'!T20*100,"-"))</f>
        <v>4.5421058823529412</v>
      </c>
      <c r="H20" s="93">
        <f>IF(OR('Tabel B1'!U20&lt;5,'Tabel B1'!C20&lt;0.5),"-",IFERROR('Tabel B1'!C20/'Tabel B1'!U20*100,"-"))</f>
        <v>8.6134999999999984</v>
      </c>
      <c r="I20" s="93" t="str">
        <f>IF(OR('Tabel B1'!V20&lt;5,'Tabel B1'!D20&lt;0.5),"-",IFERROR('Tabel B1'!D20/'Tabel B1'!V20*100,"-"))</f>
        <v>-</v>
      </c>
      <c r="J20" s="93" t="str">
        <f>IF(OR('Tabel B1'!W20&lt;5,'Tabel B1'!E20&lt;0.5),"-",IFERROR('Tabel B1'!E20/'Tabel B1'!W20*100,"-"))</f>
        <v>-</v>
      </c>
      <c r="K20" s="113"/>
      <c r="L20" s="93">
        <f>IF(OR('Tabel B1'!X20&lt;5,'Tabel B1'!Z20&lt;0.5),"-",IFERROR('Tabel B1'!Z20/'Tabel B1'!X20*100,"-"))</f>
        <v>2.4557459677419358</v>
      </c>
      <c r="R20" s="33" t="s">
        <v>34</v>
      </c>
      <c r="S20" s="32"/>
      <c r="T20" s="37">
        <v>85</v>
      </c>
      <c r="U20" s="37">
        <v>10</v>
      </c>
      <c r="V20" s="74">
        <v>3</v>
      </c>
      <c r="W20" s="37">
        <v>2</v>
      </c>
      <c r="X20" s="36">
        <v>496</v>
      </c>
      <c r="Y20" s="36">
        <v>13</v>
      </c>
      <c r="Z20" s="71">
        <v>12.1805</v>
      </c>
    </row>
    <row r="21" spans="1:26" ht="15.75" customHeight="1" x14ac:dyDescent="0.2">
      <c r="A21" s="83" t="s">
        <v>35</v>
      </c>
      <c r="B21" s="84">
        <v>44.417760000000001</v>
      </c>
      <c r="C21" s="84">
        <v>4.3067399999999996</v>
      </c>
      <c r="D21" s="84">
        <v>1.7582500000000001</v>
      </c>
      <c r="E21" s="84">
        <v>0.71103000000000005</v>
      </c>
      <c r="F21" s="113"/>
      <c r="G21" s="93">
        <f>IF(OR('Tabel B1'!T21&lt;5,'Tabel B1'!B21&lt;0.5),"-",IFERROR('Tabel B1'!B21/'Tabel B1'!T21*100,"-"))</f>
        <v>6.2296998597475461</v>
      </c>
      <c r="H21" s="93">
        <f>IF(OR('Tabel B1'!U21&lt;5,'Tabel B1'!C21&lt;0.5),"-",IFERROR('Tabel B1'!C21/'Tabel B1'!U21*100,"-"))</f>
        <v>3.7449913043478258</v>
      </c>
      <c r="I21" s="93">
        <f>IF(OR('Tabel B1'!V21&lt;5,'Tabel B1'!D21&lt;0.5),"-",IFERROR('Tabel B1'!D21/'Tabel B1'!V21*100,"-"))</f>
        <v>3.8222826086956525</v>
      </c>
      <c r="J21" s="93">
        <f>IF(OR('Tabel B1'!W21&lt;5,'Tabel B1'!E21&lt;0.5),"-",IFERROR('Tabel B1'!E21/'Tabel B1'!W21*100,"-"))</f>
        <v>1.247421052631579</v>
      </c>
      <c r="K21" s="113"/>
      <c r="L21" s="93">
        <f>IF(OR('Tabel B1'!X21&lt;5,'Tabel B1'!Z21&lt;0.5),"-",IFERROR('Tabel B1'!Z21/'Tabel B1'!X21*100,"-"))</f>
        <v>2.5458221066319897</v>
      </c>
      <c r="R21" s="31" t="s">
        <v>35</v>
      </c>
      <c r="S21" s="32"/>
      <c r="T21" s="36">
        <v>713</v>
      </c>
      <c r="U21" s="36">
        <v>115</v>
      </c>
      <c r="V21" s="71">
        <v>46</v>
      </c>
      <c r="W21" s="36">
        <v>57</v>
      </c>
      <c r="X21" s="36">
        <v>3845</v>
      </c>
      <c r="Y21" s="36">
        <v>115</v>
      </c>
      <c r="Z21" s="71">
        <v>97.886859999999999</v>
      </c>
    </row>
    <row r="22" spans="1:26" ht="15.75" customHeight="1" x14ac:dyDescent="0.2">
      <c r="A22" s="79" t="s">
        <v>36</v>
      </c>
      <c r="B22" s="80">
        <v>7.0448500000000003</v>
      </c>
      <c r="C22" s="80">
        <v>0</v>
      </c>
      <c r="D22" s="80">
        <v>0</v>
      </c>
      <c r="E22" s="80">
        <v>0</v>
      </c>
      <c r="F22" s="113"/>
      <c r="G22" s="91">
        <f>IF(OR('Tabel B1'!T22&lt;5,'Tabel B1'!B22&lt;0.5),"-",IFERROR('Tabel B1'!B22/'Tabel B1'!T22*100,"-"))</f>
        <v>9.3931333333333331</v>
      </c>
      <c r="H22" s="91" t="str">
        <f>IF(OR('Tabel B1'!U22&lt;5,'Tabel B1'!C22&lt;0.5),"-",IFERROR('Tabel B1'!C22/'Tabel B1'!U22*100,"-"))</f>
        <v>-</v>
      </c>
      <c r="I22" s="91" t="str">
        <f>IF(OR('Tabel B1'!V22&lt;5,'Tabel B1'!D22&lt;0.5),"-",IFERROR('Tabel B1'!D22/'Tabel B1'!V22*100,"-"))</f>
        <v>-</v>
      </c>
      <c r="J22" s="91" t="str">
        <f>IF(OR('Tabel B1'!W22&lt;5,'Tabel B1'!E22&lt;0.5),"-",IFERROR('Tabel B1'!E22/'Tabel B1'!W22*100,"-"))</f>
        <v>-</v>
      </c>
      <c r="K22" s="113"/>
      <c r="L22" s="91">
        <f>IF(OR('Tabel B1'!X22&lt;5,'Tabel B1'!Z22&lt;0.5),"-",IFERROR('Tabel B1'!Z22/'Tabel B1'!X22*100,"-"))</f>
        <v>3.2131889763779529</v>
      </c>
      <c r="R22" s="33" t="s">
        <v>36</v>
      </c>
      <c r="S22" s="32"/>
      <c r="T22" s="37">
        <v>75</v>
      </c>
      <c r="U22" s="37">
        <v>28</v>
      </c>
      <c r="V22" s="74">
        <v>3</v>
      </c>
      <c r="W22" s="37">
        <v>5</v>
      </c>
      <c r="X22" s="36">
        <v>381</v>
      </c>
      <c r="Y22" s="37">
        <v>16</v>
      </c>
      <c r="Z22" s="74">
        <v>12.24225</v>
      </c>
    </row>
    <row r="23" spans="1:26" ht="15.75" customHeight="1" x14ac:dyDescent="0.2">
      <c r="A23" s="88" t="s">
        <v>37</v>
      </c>
      <c r="B23" s="89">
        <v>7.2806100000000002</v>
      </c>
      <c r="C23" s="89">
        <v>1.99963</v>
      </c>
      <c r="D23" s="89">
        <v>0</v>
      </c>
      <c r="E23" s="89">
        <v>0.47588999999999998</v>
      </c>
      <c r="F23" s="113"/>
      <c r="G23" s="92">
        <f>IF(OR('Tabel B1'!T23&lt;5,'Tabel B1'!B23&lt;0.5),"-",IFERROR('Tabel B1'!B23/'Tabel B1'!T23*100,"-"))</f>
        <v>4.2827117647058826</v>
      </c>
      <c r="H23" s="92">
        <f>IF(OR('Tabel B1'!U23&lt;5,'Tabel B1'!C23&lt;0.5),"-",IFERROR('Tabel B1'!C23/'Tabel B1'!U23*100,"-"))</f>
        <v>8.6940434782608698</v>
      </c>
      <c r="I23" s="92" t="str">
        <f>IF(OR('Tabel B1'!V23&lt;5,'Tabel B1'!D23&lt;0.5),"-",IFERROR('Tabel B1'!D23/'Tabel B1'!V23*100,"-"))</f>
        <v>-</v>
      </c>
      <c r="J23" s="92" t="str">
        <f>IF(OR('Tabel B1'!W23&lt;5,'Tabel B1'!E23&lt;0.5),"-",IFERROR('Tabel B1'!E23/'Tabel B1'!W23*100,"-"))</f>
        <v>-</v>
      </c>
      <c r="K23" s="113"/>
      <c r="L23" s="92">
        <f>IF(OR('Tabel B1'!X23&lt;5,'Tabel B1'!Z23&lt;0.5),"-",IFERROR('Tabel B1'!Z23/'Tabel B1'!X23*100,"-"))</f>
        <v>2.821730612244898</v>
      </c>
      <c r="R23" s="31" t="s">
        <v>37</v>
      </c>
      <c r="S23" s="32"/>
      <c r="T23" s="36">
        <v>170</v>
      </c>
      <c r="U23" s="36">
        <v>23</v>
      </c>
      <c r="V23" s="71">
        <v>5</v>
      </c>
      <c r="W23" s="71">
        <v>11</v>
      </c>
      <c r="X23" s="36">
        <v>490</v>
      </c>
      <c r="Y23" s="37">
        <v>19</v>
      </c>
      <c r="Z23" s="74">
        <v>13.82648</v>
      </c>
    </row>
    <row r="24" spans="1:26" ht="15.75" customHeight="1" x14ac:dyDescent="0.2">
      <c r="A24" s="83" t="s">
        <v>38</v>
      </c>
      <c r="B24" s="84">
        <v>18.514309999999998</v>
      </c>
      <c r="C24" s="84">
        <v>0</v>
      </c>
      <c r="D24" s="84">
        <v>0</v>
      </c>
      <c r="E24" s="84">
        <v>0.63056999999999996</v>
      </c>
      <c r="F24" s="113"/>
      <c r="G24" s="93">
        <f>IF(OR('Tabel B1'!T24&lt;5,'Tabel B1'!B24&lt;0.5),"-",IFERROR('Tabel B1'!B24/'Tabel B1'!T24*100,"-"))</f>
        <v>5.3049598853868192</v>
      </c>
      <c r="H24" s="93" t="str">
        <f>IF(OR('Tabel B1'!U24&lt;5,'Tabel B1'!C24&lt;0.5),"-",IFERROR('Tabel B1'!C24/'Tabel B1'!U24*100,"-"))</f>
        <v>-</v>
      </c>
      <c r="I24" s="93" t="str">
        <f>IF(OR('Tabel B1'!V24&lt;5,'Tabel B1'!D24&lt;0.5),"-",IFERROR('Tabel B1'!D24/'Tabel B1'!V24*100,"-"))</f>
        <v>-</v>
      </c>
      <c r="J24" s="93">
        <f>IF(OR('Tabel B1'!W24&lt;5,'Tabel B1'!E24&lt;0.5),"-",IFERROR('Tabel B1'!E24/'Tabel B1'!W24*100,"-"))</f>
        <v>1.286877551020408</v>
      </c>
      <c r="K24" s="113"/>
      <c r="L24" s="93">
        <f>IF(OR('Tabel B1'!X24&lt;5,'Tabel B1'!Z24&lt;0.5),"-",IFERROR('Tabel B1'!Z24/'Tabel B1'!X24*100,"-"))</f>
        <v>1.7720819672131147</v>
      </c>
      <c r="R24" s="33" t="s">
        <v>38</v>
      </c>
      <c r="S24" s="32"/>
      <c r="T24" s="37">
        <v>349</v>
      </c>
      <c r="U24" s="37">
        <v>52</v>
      </c>
      <c r="V24" s="74">
        <v>61</v>
      </c>
      <c r="W24" s="37">
        <v>49</v>
      </c>
      <c r="X24" s="36">
        <v>2562</v>
      </c>
      <c r="Y24" s="37">
        <v>73</v>
      </c>
      <c r="Z24" s="74">
        <v>45.400739999999999</v>
      </c>
    </row>
    <row r="25" spans="1:26" ht="15.75" customHeight="1" x14ac:dyDescent="0.2">
      <c r="A25" s="79" t="s">
        <v>39</v>
      </c>
      <c r="B25" s="80">
        <v>40.387949999999996</v>
      </c>
      <c r="C25" s="80">
        <v>11.105219999999999</v>
      </c>
      <c r="D25" s="80">
        <v>2.9277099999999998</v>
      </c>
      <c r="E25" s="80">
        <v>4.7221399999999996</v>
      </c>
      <c r="F25" s="113"/>
      <c r="G25" s="91">
        <f>IF(OR('Tabel B1'!T25&lt;5,'Tabel B1'!B25&lt;0.5),"-",IFERROR('Tabel B1'!B25/'Tabel B1'!T25*100,"-"))</f>
        <v>2.9458752735229758</v>
      </c>
      <c r="H25" s="91">
        <f>IF(OR('Tabel B1'!U25&lt;5,'Tabel B1'!C25&lt;0.5),"-",IFERROR('Tabel B1'!C25/'Tabel B1'!U25*100,"-"))</f>
        <v>4.8494410480349339</v>
      </c>
      <c r="I25" s="91">
        <f>IF(OR('Tabel B1'!V25&lt;5,'Tabel B1'!D25&lt;0.5),"-",IFERROR('Tabel B1'!D25/'Tabel B1'!V25*100,"-"))</f>
        <v>4.5041692307692305</v>
      </c>
      <c r="J25" s="91">
        <f>IF(OR('Tabel B1'!W25&lt;5,'Tabel B1'!E25&lt;0.5),"-",IFERROR('Tabel B1'!E25/'Tabel B1'!W25*100,"-"))</f>
        <v>2.1761013824884792</v>
      </c>
      <c r="K25" s="113"/>
      <c r="L25" s="91">
        <f>IF(OR('Tabel B1'!X25&lt;5,'Tabel B1'!Z25&lt;0.5),"-",IFERROR('Tabel B1'!Z25/'Tabel B1'!X25*100,"-"))</f>
        <v>1.8831369129834254</v>
      </c>
      <c r="R25" s="31" t="s">
        <v>39</v>
      </c>
      <c r="S25" s="32"/>
      <c r="T25" s="36">
        <v>1371</v>
      </c>
      <c r="U25" s="36">
        <v>229</v>
      </c>
      <c r="V25" s="71">
        <v>65</v>
      </c>
      <c r="W25" s="36">
        <v>217</v>
      </c>
      <c r="X25" s="36">
        <v>5792</v>
      </c>
      <c r="Y25" s="37">
        <v>127</v>
      </c>
      <c r="Z25" s="74">
        <v>109.07129</v>
      </c>
    </row>
    <row r="26" spans="1:26" ht="15.75" customHeight="1" x14ac:dyDescent="0.2">
      <c r="A26" s="88" t="s">
        <v>40</v>
      </c>
      <c r="B26" s="89">
        <v>75.438779999999994</v>
      </c>
      <c r="C26" s="89">
        <v>49.577120000000001</v>
      </c>
      <c r="D26" s="89">
        <v>5.1793199999999997</v>
      </c>
      <c r="E26" s="89">
        <v>27.04983</v>
      </c>
      <c r="F26" s="113"/>
      <c r="G26" s="92">
        <f>IF(OR('Tabel B1'!T26&lt;5,'Tabel B1'!B26&lt;0.5),"-",IFERROR('Tabel B1'!B26/'Tabel B1'!T26*100,"-"))</f>
        <v>2.8662150455927051</v>
      </c>
      <c r="H26" s="92">
        <f>IF(OR('Tabel B1'!U26&lt;5,'Tabel B1'!C26&lt;0.5),"-",IFERROR('Tabel B1'!C26/'Tabel B1'!U26*100,"-"))</f>
        <v>2.4518852621167162</v>
      </c>
      <c r="I26" s="92">
        <f>IF(OR('Tabel B1'!V26&lt;5,'Tabel B1'!D26&lt;0.5),"-",IFERROR('Tabel B1'!D26/'Tabel B1'!V26*100,"-"))</f>
        <v>0.80674766355140182</v>
      </c>
      <c r="J26" s="92">
        <f>IF(OR('Tabel B1'!W26&lt;5,'Tabel B1'!E26&lt;0.5),"-",IFERROR('Tabel B1'!E26/'Tabel B1'!W26*100,"-"))</f>
        <v>2.5860258126195026</v>
      </c>
      <c r="K26" s="113"/>
      <c r="L26" s="92">
        <f>IF(OR('Tabel B1'!X26&lt;5,'Tabel B1'!Z26&lt;0.5),"-",IFERROR('Tabel B1'!Z26/'Tabel B1'!X26*100,"-"))</f>
        <v>1.8606724488201283</v>
      </c>
      <c r="R26" s="33" t="s">
        <v>40</v>
      </c>
      <c r="S26" s="32"/>
      <c r="T26" s="37">
        <v>2632</v>
      </c>
      <c r="U26" s="37">
        <v>2022</v>
      </c>
      <c r="V26" s="74">
        <v>642</v>
      </c>
      <c r="W26" s="37">
        <v>1046</v>
      </c>
      <c r="X26" s="36">
        <v>12798</v>
      </c>
      <c r="Y26" s="37">
        <v>404</v>
      </c>
      <c r="Z26" s="74">
        <v>238.12886</v>
      </c>
    </row>
    <row r="27" spans="1:26" ht="15.75" customHeight="1" x14ac:dyDescent="0.2">
      <c r="A27" s="83" t="s">
        <v>41</v>
      </c>
      <c r="B27" s="84">
        <v>4.0073600000000003</v>
      </c>
      <c r="C27" s="84">
        <v>4.9990600000000001</v>
      </c>
      <c r="D27" s="84">
        <v>0</v>
      </c>
      <c r="E27" s="84">
        <v>0</v>
      </c>
      <c r="F27" s="113"/>
      <c r="G27" s="93">
        <f>IF(OR('Tabel B1'!T27&lt;5,'Tabel B1'!B27&lt;0.5),"-",IFERROR('Tabel B1'!B27/'Tabel B1'!T27*100,"-"))</f>
        <v>1.2968802588996764</v>
      </c>
      <c r="H27" s="93">
        <f>IF(OR('Tabel B1'!U27&lt;5,'Tabel B1'!C27&lt;0.5),"-",IFERROR('Tabel B1'!C27/'Tabel B1'!U27*100,"-"))</f>
        <v>1.6230714285714285</v>
      </c>
      <c r="I27" s="93" t="str">
        <f>IF(OR('Tabel B1'!V27&lt;5,'Tabel B1'!D27&lt;0.5),"-",IFERROR('Tabel B1'!D27/'Tabel B1'!V27*100,"-"))</f>
        <v>-</v>
      </c>
      <c r="J27" s="93" t="str">
        <f>IF(OR('Tabel B1'!W27&lt;5,'Tabel B1'!E27&lt;0.5),"-",IFERROR('Tabel B1'!E27/'Tabel B1'!W27*100,"-"))</f>
        <v>-</v>
      </c>
      <c r="K27" s="113"/>
      <c r="L27" s="93">
        <f>IF(OR('Tabel B1'!X27&lt;5,'Tabel B1'!Z27&lt;0.5),"-",IFERROR('Tabel B1'!Z27/'Tabel B1'!X27*100,"-"))</f>
        <v>1.0657857843137255</v>
      </c>
      <c r="R27" s="31" t="s">
        <v>41</v>
      </c>
      <c r="S27" s="32"/>
      <c r="T27" s="36">
        <v>309</v>
      </c>
      <c r="U27" s="36">
        <v>308</v>
      </c>
      <c r="V27" s="71">
        <v>64</v>
      </c>
      <c r="W27" s="36">
        <v>58</v>
      </c>
      <c r="X27" s="36">
        <v>2040</v>
      </c>
      <c r="Y27" s="37">
        <v>27</v>
      </c>
      <c r="Z27" s="74">
        <v>21.74203</v>
      </c>
    </row>
    <row r="28" spans="1:26" ht="15.75" customHeight="1" x14ac:dyDescent="0.2">
      <c r="A28" s="79" t="s">
        <v>42</v>
      </c>
      <c r="B28" s="80">
        <v>122.99383</v>
      </c>
      <c r="C28" s="80">
        <v>78.634069999999994</v>
      </c>
      <c r="D28" s="80">
        <v>1.4439</v>
      </c>
      <c r="E28" s="80">
        <v>2.90713</v>
      </c>
      <c r="F28" s="113"/>
      <c r="G28" s="91">
        <f>IF(OR('Tabel B1'!T28&lt;5,'Tabel B1'!B28&lt;0.5),"-",IFERROR('Tabel B1'!B28/'Tabel B1'!T28*100,"-"))</f>
        <v>5.3638826864369822</v>
      </c>
      <c r="H28" s="91">
        <f>IF(OR('Tabel B1'!U28&lt;5,'Tabel B1'!C28&lt;0.5),"-",IFERROR('Tabel B1'!C28/'Tabel B1'!U28*100,"-"))</f>
        <v>7.0021433659839705</v>
      </c>
      <c r="I28" s="91">
        <f>IF(OR('Tabel B1'!V28&lt;5,'Tabel B1'!D28&lt;0.5),"-",IFERROR('Tabel B1'!D28/'Tabel B1'!V28*100,"-"))</f>
        <v>1.7396385542168675</v>
      </c>
      <c r="J28" s="91">
        <f>IF(OR('Tabel B1'!W28&lt;5,'Tabel B1'!E28&lt;0.5),"-",IFERROR('Tabel B1'!E28/'Tabel B1'!W28*100,"-"))</f>
        <v>4.9273389830508476</v>
      </c>
      <c r="K28" s="113"/>
      <c r="L28" s="91">
        <f>IF(OR('Tabel B1'!X28&lt;5,'Tabel B1'!Z28&lt;0.5),"-",IFERROR('Tabel B1'!Z28/'Tabel B1'!X28*100,"-"))</f>
        <v>4.7534060714868618</v>
      </c>
      <c r="R28" s="33" t="s">
        <v>42</v>
      </c>
      <c r="S28" s="32"/>
      <c r="T28" s="37">
        <v>2293</v>
      </c>
      <c r="U28" s="37">
        <v>1123</v>
      </c>
      <c r="V28" s="74">
        <v>83</v>
      </c>
      <c r="W28" s="37">
        <v>59</v>
      </c>
      <c r="X28" s="36">
        <v>6127</v>
      </c>
      <c r="Y28" s="37">
        <v>352</v>
      </c>
      <c r="Z28" s="74">
        <v>291.24119000000002</v>
      </c>
    </row>
    <row r="29" spans="1:26" ht="15.75" customHeight="1" x14ac:dyDescent="0.2">
      <c r="A29" s="88" t="s">
        <v>43</v>
      </c>
      <c r="B29" s="89">
        <v>0</v>
      </c>
      <c r="C29" s="89">
        <v>0.98734</v>
      </c>
      <c r="D29" s="89">
        <v>0.90749999999999997</v>
      </c>
      <c r="E29" s="89">
        <v>0.65053000000000005</v>
      </c>
      <c r="F29" s="113"/>
      <c r="G29" s="92" t="str">
        <f>IF(OR('Tabel B1'!T29&lt;5,'Tabel B1'!B29&lt;0.5),"-",IFERROR('Tabel B1'!B29/'Tabel B1'!T29*100,"-"))</f>
        <v>-</v>
      </c>
      <c r="H29" s="92">
        <f>IF(OR('Tabel B1'!U29&lt;5,'Tabel B1'!C29&lt;0.5),"-",IFERROR('Tabel B1'!C29/'Tabel B1'!U29*100,"-"))</f>
        <v>2.146391304347826</v>
      </c>
      <c r="I29" s="92">
        <f>IF(OR('Tabel B1'!V29&lt;5,'Tabel B1'!D29&lt;0.5),"-",IFERROR('Tabel B1'!D29/'Tabel B1'!V29*100,"-"))</f>
        <v>0.6390845070422535</v>
      </c>
      <c r="J29" s="92">
        <f>IF(OR('Tabel B1'!W29&lt;5,'Tabel B1'!E29&lt;0.5),"-",IFERROR('Tabel B1'!E29/'Tabel B1'!W29*100,"-"))</f>
        <v>2.0329062500000004</v>
      </c>
      <c r="K29" s="113"/>
      <c r="L29" s="92">
        <f>IF(OR('Tabel B1'!X29&lt;5,'Tabel B1'!Z29&lt;0.5),"-",IFERROR('Tabel B1'!Z29/'Tabel B1'!X29*100,"-"))</f>
        <v>0.3509775147928994</v>
      </c>
      <c r="R29" s="31" t="s">
        <v>43</v>
      </c>
      <c r="S29" s="32"/>
      <c r="T29" s="36">
        <v>54</v>
      </c>
      <c r="U29" s="36">
        <v>46</v>
      </c>
      <c r="V29" s="71">
        <v>142</v>
      </c>
      <c r="W29" s="36">
        <v>32</v>
      </c>
      <c r="X29" s="36">
        <v>845</v>
      </c>
      <c r="Y29" s="37">
        <v>5</v>
      </c>
      <c r="Z29" s="74">
        <v>2.96576</v>
      </c>
    </row>
    <row r="30" spans="1:26" ht="15.75" customHeight="1" x14ac:dyDescent="0.2">
      <c r="A30" s="83" t="s">
        <v>44</v>
      </c>
      <c r="B30" s="84">
        <v>23.53396</v>
      </c>
      <c r="C30" s="84">
        <v>0.34803000000000001</v>
      </c>
      <c r="D30" s="84">
        <v>6.9531599999999996</v>
      </c>
      <c r="E30" s="84">
        <v>1.3072999999999999</v>
      </c>
      <c r="F30" s="113"/>
      <c r="G30" s="93">
        <f>IF(OR('Tabel B1'!T30&lt;5,'Tabel B1'!B30&lt;0.5),"-",IFERROR('Tabel B1'!B30/'Tabel B1'!T30*100,"-"))</f>
        <v>3.2822817294281728</v>
      </c>
      <c r="H30" s="93" t="str">
        <f>IF(OR('Tabel B1'!U30&lt;5,'Tabel B1'!C30&lt;0.5),"-",IFERROR('Tabel B1'!C30/'Tabel B1'!U30*100,"-"))</f>
        <v>-</v>
      </c>
      <c r="I30" s="93">
        <f>IF(OR('Tabel B1'!V30&lt;5,'Tabel B1'!D30&lt;0.5),"-",IFERROR('Tabel B1'!D30/'Tabel B1'!V30*100,"-"))</f>
        <v>4.2920740740740735</v>
      </c>
      <c r="J30" s="93">
        <f>IF(OR('Tabel B1'!W30&lt;5,'Tabel B1'!E30&lt;0.5),"-",IFERROR('Tabel B1'!E30/'Tabel B1'!W30*100,"-"))</f>
        <v>1.4855681818181816</v>
      </c>
      <c r="K30" s="113"/>
      <c r="L30" s="93">
        <f>IF(OR('Tabel B1'!X30&lt;5,'Tabel B1'!Z30&lt;0.5),"-",IFERROR('Tabel B1'!Z30/'Tabel B1'!X30*100,"-"))</f>
        <v>2.5004702513522115</v>
      </c>
      <c r="R30" s="33" t="s">
        <v>44</v>
      </c>
      <c r="S30" s="32"/>
      <c r="T30" s="37">
        <v>717</v>
      </c>
      <c r="U30" s="37">
        <v>140</v>
      </c>
      <c r="V30" s="74">
        <v>162</v>
      </c>
      <c r="W30" s="37">
        <v>88</v>
      </c>
      <c r="X30" s="36">
        <v>3143</v>
      </c>
      <c r="Y30" s="37">
        <v>93</v>
      </c>
      <c r="Z30" s="74">
        <v>78.589780000000005</v>
      </c>
    </row>
    <row r="31" spans="1:26" ht="15.75" customHeight="1" x14ac:dyDescent="0.2">
      <c r="A31" s="79" t="s">
        <v>45</v>
      </c>
      <c r="B31" s="80">
        <v>3.0200200000000001</v>
      </c>
      <c r="C31" s="80">
        <v>5.3708</v>
      </c>
      <c r="D31" s="80">
        <v>0</v>
      </c>
      <c r="E31" s="80">
        <v>0</v>
      </c>
      <c r="F31" s="113"/>
      <c r="G31" s="91">
        <f>IF(OR('Tabel B1'!T31&lt;5,'Tabel B1'!B31&lt;0.5),"-",IFERROR('Tabel B1'!B31/'Tabel B1'!T31*100,"-"))</f>
        <v>2.1726762589928059</v>
      </c>
      <c r="H31" s="91">
        <f>IF(OR('Tabel B1'!U31&lt;5,'Tabel B1'!C31&lt;0.5),"-",IFERROR('Tabel B1'!C31/'Tabel B1'!U31*100,"-"))</f>
        <v>7.1610666666666667</v>
      </c>
      <c r="I31" s="91" t="str">
        <f>IF(OR('Tabel B1'!V31&lt;5,'Tabel B1'!D31&lt;0.5),"-",IFERROR('Tabel B1'!D31/'Tabel B1'!V31*100,"-"))</f>
        <v>-</v>
      </c>
      <c r="J31" s="91" t="str">
        <f>IF(OR('Tabel B1'!W31&lt;5,'Tabel B1'!E31&lt;0.5),"-",IFERROR('Tabel B1'!E31/'Tabel B1'!W31*100,"-"))</f>
        <v>-</v>
      </c>
      <c r="K31" s="113"/>
      <c r="L31" s="91">
        <f>IF(OR('Tabel B1'!X31&lt;5,'Tabel B1'!Z31&lt;0.5),"-",IFERROR('Tabel B1'!Z31/'Tabel B1'!X31*100,"-"))</f>
        <v>1.9895519253208871</v>
      </c>
      <c r="R31" s="31" t="s">
        <v>45</v>
      </c>
      <c r="S31" s="32"/>
      <c r="T31" s="36">
        <v>139</v>
      </c>
      <c r="U31" s="36">
        <v>75</v>
      </c>
      <c r="V31" s="71">
        <v>50</v>
      </c>
      <c r="W31" s="36">
        <v>39</v>
      </c>
      <c r="X31" s="36">
        <v>857</v>
      </c>
      <c r="Y31" s="37">
        <v>22</v>
      </c>
      <c r="Z31" s="74">
        <v>17.050460000000001</v>
      </c>
    </row>
    <row r="32" spans="1:26" ht="15.75" customHeight="1" x14ac:dyDescent="0.2">
      <c r="A32" s="88" t="s">
        <v>46</v>
      </c>
      <c r="B32" s="89">
        <v>20.280670000000001</v>
      </c>
      <c r="C32" s="89">
        <v>11.19379</v>
      </c>
      <c r="D32" s="89">
        <v>0</v>
      </c>
      <c r="E32" s="89">
        <v>0</v>
      </c>
      <c r="F32" s="113"/>
      <c r="G32" s="92">
        <f>IF(OR('Tabel B1'!T32&lt;5,'Tabel B1'!B32&lt;0.5),"-",IFERROR('Tabel B1'!B32/'Tabel B1'!T32*100,"-"))</f>
        <v>8.2778244897959183</v>
      </c>
      <c r="H32" s="92">
        <f>IF(OR('Tabel B1'!U32&lt;5,'Tabel B1'!C32&lt;0.5),"-",IFERROR('Tabel B1'!C32/'Tabel B1'!U32*100,"-"))</f>
        <v>7.3162026143790841</v>
      </c>
      <c r="I32" s="92" t="str">
        <f>IF(OR('Tabel B1'!V32&lt;5,'Tabel B1'!D32&lt;0.5),"-",IFERROR('Tabel B1'!D32/'Tabel B1'!V32*100,"-"))</f>
        <v>-</v>
      </c>
      <c r="J32" s="92" t="str">
        <f>IF(OR('Tabel B1'!W32&lt;5,'Tabel B1'!E32&lt;0.5),"-",IFERROR('Tabel B1'!E32/'Tabel B1'!W32*100,"-"))</f>
        <v>-</v>
      </c>
      <c r="K32" s="113"/>
      <c r="L32" s="92">
        <f>IF(OR('Tabel B1'!X32&lt;5,'Tabel B1'!Z32&lt;0.5),"-",IFERROR('Tabel B1'!Z32/'Tabel B1'!X32*100,"-"))</f>
        <v>3.321534523809524</v>
      </c>
      <c r="R32" s="33" t="s">
        <v>46</v>
      </c>
      <c r="S32" s="32"/>
      <c r="T32" s="37">
        <v>245</v>
      </c>
      <c r="U32" s="37">
        <v>153</v>
      </c>
      <c r="V32" s="74">
        <v>59</v>
      </c>
      <c r="W32" s="37">
        <v>42</v>
      </c>
      <c r="X32" s="36">
        <v>1680</v>
      </c>
      <c r="Y32" s="37">
        <v>68</v>
      </c>
      <c r="Z32" s="74">
        <v>55.801780000000001</v>
      </c>
    </row>
    <row r="33" spans="1:26" ht="15.75" customHeight="1" x14ac:dyDescent="0.2">
      <c r="A33" s="83" t="s">
        <v>47</v>
      </c>
      <c r="B33" s="84">
        <v>65.306560000000005</v>
      </c>
      <c r="C33" s="84">
        <v>104.59802000000001</v>
      </c>
      <c r="D33" s="84">
        <v>32.822299999999998</v>
      </c>
      <c r="E33" s="84">
        <v>15.347720000000001</v>
      </c>
      <c r="F33" s="113"/>
      <c r="G33" s="93">
        <f>IF(OR('Tabel B1'!T33&lt;5,'Tabel B1'!B33&lt;0.5),"-",IFERROR('Tabel B1'!B33/'Tabel B1'!T33*100,"-"))</f>
        <v>3.0431761416589005</v>
      </c>
      <c r="H33" s="93">
        <f>IF(OR('Tabel B1'!U33&lt;5,'Tabel B1'!C33&lt;0.5),"-",IFERROR('Tabel B1'!C33/'Tabel B1'!U33*100,"-"))</f>
        <v>7.6516474030724213</v>
      </c>
      <c r="I33" s="93">
        <f>IF(OR('Tabel B1'!V33&lt;5,'Tabel B1'!D33&lt;0.5),"-",IFERROR('Tabel B1'!D33/'Tabel B1'!V33*100,"-"))</f>
        <v>6.0114102564102563</v>
      </c>
      <c r="J33" s="93">
        <f>IF(OR('Tabel B1'!W33&lt;5,'Tabel B1'!E33&lt;0.5),"-",IFERROR('Tabel B1'!E33/'Tabel B1'!W33*100,"-"))</f>
        <v>3.9555979381443298</v>
      </c>
      <c r="K33" s="113"/>
      <c r="L33" s="93">
        <f>IF(OR('Tabel B1'!X33&lt;5,'Tabel B1'!Z33&lt;0.5),"-",IFERROR('Tabel B1'!Z33/'Tabel B1'!X33*100,"-"))</f>
        <v>3.7687544612604471</v>
      </c>
      <c r="R33" s="31" t="s">
        <v>47</v>
      </c>
      <c r="S33" s="32"/>
      <c r="T33" s="36">
        <v>2146</v>
      </c>
      <c r="U33" s="36">
        <v>1367</v>
      </c>
      <c r="V33" s="71">
        <v>546</v>
      </c>
      <c r="W33" s="36">
        <v>388</v>
      </c>
      <c r="X33" s="36">
        <v>8854</v>
      </c>
      <c r="Y33" s="37">
        <v>418</v>
      </c>
      <c r="Z33" s="74">
        <v>333.68552</v>
      </c>
    </row>
    <row r="34" spans="1:26" ht="15.75" customHeight="1" x14ac:dyDescent="0.2">
      <c r="A34" s="79" t="s">
        <v>48</v>
      </c>
      <c r="B34" s="80">
        <v>59.755499999999998</v>
      </c>
      <c r="C34" s="80">
        <v>31.73704</v>
      </c>
      <c r="D34" s="80">
        <v>14.21256</v>
      </c>
      <c r="E34" s="80">
        <v>6.2452399999999999</v>
      </c>
      <c r="F34" s="113"/>
      <c r="G34" s="91">
        <f>IF(OR('Tabel B1'!T34&lt;5,'Tabel B1'!B34&lt;0.5),"-",IFERROR('Tabel B1'!B34/'Tabel B1'!T34*100,"-"))</f>
        <v>1.3124423457061278</v>
      </c>
      <c r="H34" s="91">
        <f>IF(OR('Tabel B1'!U34&lt;5,'Tabel B1'!C34&lt;0.5),"-",IFERROR('Tabel B1'!C34/'Tabel B1'!U34*100,"-"))</f>
        <v>1.9246234081261371</v>
      </c>
      <c r="I34" s="91">
        <f>IF(OR('Tabel B1'!V34&lt;5,'Tabel B1'!D34&lt;0.5),"-",IFERROR('Tabel B1'!D34/'Tabel B1'!V34*100,"-"))</f>
        <v>3.0499055793991414</v>
      </c>
      <c r="J34" s="91">
        <f>IF(OR('Tabel B1'!W34&lt;5,'Tabel B1'!E34&lt;0.5),"-",IFERROR('Tabel B1'!E34/'Tabel B1'!W34*100,"-"))</f>
        <v>1.6924769647696476</v>
      </c>
      <c r="K34" s="113"/>
      <c r="L34" s="91">
        <f>IF(OR('Tabel B1'!X34&lt;5,'Tabel B1'!Z34&lt;0.5),"-",IFERROR('Tabel B1'!Z34/'Tabel B1'!X34*100,"-"))</f>
        <v>1.2391205370582214</v>
      </c>
      <c r="R34" s="33" t="s">
        <v>48</v>
      </c>
      <c r="S34" s="32"/>
      <c r="T34" s="37">
        <v>4553</v>
      </c>
      <c r="U34" s="37">
        <v>1649</v>
      </c>
      <c r="V34" s="74">
        <v>466</v>
      </c>
      <c r="W34" s="37">
        <v>369</v>
      </c>
      <c r="X34" s="36">
        <v>16609</v>
      </c>
      <c r="Y34" s="37">
        <v>259</v>
      </c>
      <c r="Z34" s="74">
        <v>205.80553</v>
      </c>
    </row>
    <row r="35" spans="1:26" ht="15.75" customHeight="1" x14ac:dyDescent="0.2">
      <c r="A35" s="88" t="s">
        <v>49</v>
      </c>
      <c r="B35" s="89">
        <v>55.09449</v>
      </c>
      <c r="C35" s="89">
        <v>13.966189999999999</v>
      </c>
      <c r="D35" s="89">
        <v>8.5523600000000002</v>
      </c>
      <c r="E35" s="89">
        <v>8.0752199999999998</v>
      </c>
      <c r="F35" s="113"/>
      <c r="G35" s="92">
        <f>IF(OR('Tabel B1'!T35&lt;5,'Tabel B1'!B35&lt;0.5),"-",IFERROR('Tabel B1'!B35/'Tabel B1'!T35*100,"-"))</f>
        <v>1.9990743831640057</v>
      </c>
      <c r="H35" s="92">
        <f>IF(OR('Tabel B1'!U35&lt;5,'Tabel B1'!C35&lt;0.5),"-",IFERROR('Tabel B1'!C35/'Tabel B1'!U35*100,"-"))</f>
        <v>1.607156501726122</v>
      </c>
      <c r="I35" s="92">
        <f>IF(OR('Tabel B1'!V35&lt;5,'Tabel B1'!D35&lt;0.5),"-",IFERROR('Tabel B1'!D35/'Tabel B1'!V35*100,"-"))</f>
        <v>2.6560124223602486</v>
      </c>
      <c r="J35" s="92">
        <f>IF(OR('Tabel B1'!W35&lt;5,'Tabel B1'!E35&lt;0.5),"-",IFERROR('Tabel B1'!E35/'Tabel B1'!W35*100,"-"))</f>
        <v>1.9647737226277371</v>
      </c>
      <c r="K35" s="113"/>
      <c r="L35" s="92">
        <f>IF(OR('Tabel B1'!X35&lt;5,'Tabel B1'!Z35&lt;0.5),"-",IFERROR('Tabel B1'!Z35/'Tabel B1'!X35*100,"-"))</f>
        <v>1.497781043729373</v>
      </c>
      <c r="R35" s="31" t="s">
        <v>49</v>
      </c>
      <c r="S35" s="32"/>
      <c r="T35" s="36">
        <v>2756</v>
      </c>
      <c r="U35" s="36">
        <v>869</v>
      </c>
      <c r="V35" s="71">
        <v>322</v>
      </c>
      <c r="W35" s="36">
        <v>411</v>
      </c>
      <c r="X35" s="36">
        <v>9696</v>
      </c>
      <c r="Y35" s="37">
        <v>185</v>
      </c>
      <c r="Z35" s="74">
        <v>145.22485</v>
      </c>
    </row>
    <row r="36" spans="1:26" ht="15.75" customHeight="1" x14ac:dyDescent="0.2">
      <c r="A36" s="83" t="s">
        <v>50</v>
      </c>
      <c r="B36" s="84">
        <v>349.07067000000001</v>
      </c>
      <c r="C36" s="84">
        <v>105.51612</v>
      </c>
      <c r="D36" s="84">
        <v>77.168959999999998</v>
      </c>
      <c r="E36" s="84">
        <v>55.024639999999998</v>
      </c>
      <c r="F36" s="113"/>
      <c r="G36" s="93">
        <f>IF(OR('Tabel B1'!T36&lt;5,'Tabel B1'!B36&lt;0.5),"-",IFERROR('Tabel B1'!B36/'Tabel B1'!T36*100,"-"))</f>
        <v>3.4035751755070205</v>
      </c>
      <c r="H36" s="93">
        <f>IF(OR('Tabel B1'!U36&lt;5,'Tabel B1'!C36&lt;0.5),"-",IFERROR('Tabel B1'!C36/'Tabel B1'!U36*100,"-"))</f>
        <v>4.7126449307726661</v>
      </c>
      <c r="I36" s="93">
        <f>IF(OR('Tabel B1'!V36&lt;5,'Tabel B1'!D36&lt;0.5),"-",IFERROR('Tabel B1'!D36/'Tabel B1'!V36*100,"-"))</f>
        <v>6.9899420289855074</v>
      </c>
      <c r="J36" s="93">
        <f>IF(OR('Tabel B1'!W36&lt;5,'Tabel B1'!E36&lt;0.5),"-",IFERROR('Tabel B1'!E36/'Tabel B1'!W36*100,"-"))</f>
        <v>5.1910037735849057</v>
      </c>
      <c r="K36" s="113"/>
      <c r="L36" s="93">
        <f>IF(OR('Tabel B1'!X36&lt;5,'Tabel B1'!Z36&lt;0.5),"-",IFERROR('Tabel B1'!Z36/'Tabel B1'!X36*100,"-"))</f>
        <v>3.4017066597831698</v>
      </c>
      <c r="R36" s="33" t="s">
        <v>50</v>
      </c>
      <c r="S36" s="32"/>
      <c r="T36" s="37">
        <v>10256</v>
      </c>
      <c r="U36" s="37">
        <v>2239</v>
      </c>
      <c r="V36" s="74">
        <v>1104</v>
      </c>
      <c r="W36" s="37">
        <v>1060</v>
      </c>
      <c r="X36" s="36">
        <v>29055</v>
      </c>
      <c r="Y36" s="37">
        <v>1182</v>
      </c>
      <c r="Z36" s="74">
        <v>988.36586999999997</v>
      </c>
    </row>
    <row r="37" spans="1:26" ht="15.75" customHeight="1" x14ac:dyDescent="0.2">
      <c r="A37" s="79" t="s">
        <v>51</v>
      </c>
      <c r="B37" s="80">
        <v>287.21947999999998</v>
      </c>
      <c r="C37" s="80">
        <v>133.36992000000001</v>
      </c>
      <c r="D37" s="80">
        <v>73.179689999999994</v>
      </c>
      <c r="E37" s="80">
        <v>64.072850000000003</v>
      </c>
      <c r="F37" s="113"/>
      <c r="G37" s="91">
        <f>IF(OR('Tabel B1'!T37&lt;5,'Tabel B1'!B37&lt;0.5),"-",IFERROR('Tabel B1'!B37/'Tabel B1'!T37*100,"-"))</f>
        <v>2.6938611892703057</v>
      </c>
      <c r="H37" s="91">
        <f>IF(OR('Tabel B1'!U37&lt;5,'Tabel B1'!C37&lt;0.5),"-",IFERROR('Tabel B1'!C37/'Tabel B1'!U37*100,"-"))</f>
        <v>2.8412850447379636</v>
      </c>
      <c r="I37" s="91">
        <f>IF(OR('Tabel B1'!V37&lt;5,'Tabel B1'!D37&lt;0.5),"-",IFERROR('Tabel B1'!D37/'Tabel B1'!V37*100,"-"))</f>
        <v>4.6433813451776649</v>
      </c>
      <c r="J37" s="91">
        <f>IF(OR('Tabel B1'!W37&lt;5,'Tabel B1'!E37&lt;0.5),"-",IFERROR('Tabel B1'!E37/'Tabel B1'!W37*100,"-"))</f>
        <v>4.5185366713681248</v>
      </c>
      <c r="K37" s="113"/>
      <c r="L37" s="91">
        <f>IF(OR('Tabel B1'!X37&lt;5,'Tabel B1'!Z37&lt;0.5),"-",IFERROR('Tabel B1'!Z37/'Tabel B1'!X37*100,"-"))</f>
        <v>2.5509910665405866</v>
      </c>
      <c r="R37" s="31" t="s">
        <v>51</v>
      </c>
      <c r="S37" s="32"/>
      <c r="T37" s="36">
        <v>10662</v>
      </c>
      <c r="U37" s="36">
        <v>4694</v>
      </c>
      <c r="V37" s="71">
        <v>1576</v>
      </c>
      <c r="W37" s="36">
        <v>1418</v>
      </c>
      <c r="X37" s="36">
        <v>40186</v>
      </c>
      <c r="Y37" s="37">
        <v>1215</v>
      </c>
      <c r="Z37" s="74">
        <v>1025.1412700000001</v>
      </c>
    </row>
    <row r="38" spans="1:26" ht="15.75" customHeight="1" x14ac:dyDescent="0.2">
      <c r="A38" s="88" t="s">
        <v>52</v>
      </c>
      <c r="B38" s="89">
        <v>55.039610000000003</v>
      </c>
      <c r="C38" s="89">
        <v>41.15325</v>
      </c>
      <c r="D38" s="89">
        <v>23.873259999999998</v>
      </c>
      <c r="E38" s="89">
        <v>31.989650000000001</v>
      </c>
      <c r="F38" s="113"/>
      <c r="G38" s="92">
        <f>IF(OR('Tabel B1'!T38&lt;5,'Tabel B1'!B38&lt;0.5),"-",IFERROR('Tabel B1'!B38/'Tabel B1'!T38*100,"-"))</f>
        <v>4.427965406275141</v>
      </c>
      <c r="H38" s="92">
        <f>IF(OR('Tabel B1'!U38&lt;5,'Tabel B1'!C38&lt;0.5),"-",IFERROR('Tabel B1'!C38/'Tabel B1'!U38*100,"-"))</f>
        <v>5.8790357142857141</v>
      </c>
      <c r="I38" s="92">
        <f>IF(OR('Tabel B1'!V38&lt;5,'Tabel B1'!D38&lt;0.5),"-",IFERROR('Tabel B1'!D38/'Tabel B1'!V38*100,"-"))</f>
        <v>8.3472937062937049</v>
      </c>
      <c r="J38" s="92">
        <f>IF(OR('Tabel B1'!W38&lt;5,'Tabel B1'!E38&lt;0.5),"-",IFERROR('Tabel B1'!E38/'Tabel B1'!W38*100,"-"))</f>
        <v>11.465824372759856</v>
      </c>
      <c r="K38" s="113"/>
      <c r="L38" s="92">
        <f>IF(OR('Tabel B1'!X38&lt;5,'Tabel B1'!Z38&lt;0.5),"-",IFERROR('Tabel B1'!Z38/'Tabel B1'!X38*100,"-"))</f>
        <v>4.1922324231010677</v>
      </c>
      <c r="R38" s="33" t="s">
        <v>52</v>
      </c>
      <c r="S38" s="32"/>
      <c r="T38" s="37">
        <v>1243</v>
      </c>
      <c r="U38" s="37">
        <v>700</v>
      </c>
      <c r="V38" s="74">
        <v>286</v>
      </c>
      <c r="W38" s="37">
        <v>279</v>
      </c>
      <c r="X38" s="36">
        <v>6372</v>
      </c>
      <c r="Y38" s="37">
        <v>324</v>
      </c>
      <c r="Z38" s="74">
        <v>267.12905000000001</v>
      </c>
    </row>
    <row r="39" spans="1:26" ht="15.75" customHeight="1" x14ac:dyDescent="0.2">
      <c r="A39" s="83" t="s">
        <v>53</v>
      </c>
      <c r="B39" s="84">
        <v>40.362380000000002</v>
      </c>
      <c r="C39" s="84">
        <v>12.03767</v>
      </c>
      <c r="D39" s="84">
        <v>2.6270799999999999</v>
      </c>
      <c r="E39" s="84">
        <v>4.9529100000000001</v>
      </c>
      <c r="F39" s="113"/>
      <c r="G39" s="93">
        <f>IF(OR('Tabel B1'!T39&lt;5,'Tabel B1'!B39&lt;0.5),"-",IFERROR('Tabel B1'!B39/'Tabel B1'!T39*100,"-"))</f>
        <v>3.9570960784313729</v>
      </c>
      <c r="H39" s="93">
        <f>IF(OR('Tabel B1'!U39&lt;5,'Tabel B1'!C39&lt;0.5),"-",IFERROR('Tabel B1'!C39/'Tabel B1'!U39*100,"-"))</f>
        <v>2.9796212871287127</v>
      </c>
      <c r="I39" s="93">
        <f>IF(OR('Tabel B1'!V39&lt;5,'Tabel B1'!D39&lt;0.5),"-",IFERROR('Tabel B1'!D39/'Tabel B1'!V39*100,"-"))</f>
        <v>1.518543352601156</v>
      </c>
      <c r="J39" s="93">
        <f>IF(OR('Tabel B1'!W39&lt;5,'Tabel B1'!E39&lt;0.5),"-",IFERROR('Tabel B1'!E39/'Tabel B1'!W39*100,"-"))</f>
        <v>3.3924041095890409</v>
      </c>
      <c r="K39" s="113"/>
      <c r="L39" s="93">
        <f>IF(OR('Tabel B1'!X39&lt;5,'Tabel B1'!Z39&lt;0.5),"-",IFERROR('Tabel B1'!Z39/'Tabel B1'!X39*100,"-"))</f>
        <v>2.772721196306704</v>
      </c>
      <c r="R39" s="31" t="s">
        <v>53</v>
      </c>
      <c r="S39" s="32"/>
      <c r="T39" s="36">
        <v>1020</v>
      </c>
      <c r="U39" s="36">
        <v>404</v>
      </c>
      <c r="V39" s="71">
        <v>173</v>
      </c>
      <c r="W39" s="36">
        <v>146</v>
      </c>
      <c r="X39" s="36">
        <v>4982</v>
      </c>
      <c r="Y39" s="37">
        <v>164</v>
      </c>
      <c r="Z39" s="74">
        <v>138.13696999999999</v>
      </c>
    </row>
    <row r="40" spans="1:26" ht="15.75" customHeight="1" x14ac:dyDescent="0.2">
      <c r="A40" s="79" t="s">
        <v>54</v>
      </c>
      <c r="B40" s="80">
        <v>98.741969999999995</v>
      </c>
      <c r="C40" s="80">
        <v>28.284790000000001</v>
      </c>
      <c r="D40" s="80">
        <v>19.116820000000001</v>
      </c>
      <c r="E40" s="80">
        <v>19.045719999999999</v>
      </c>
      <c r="F40" s="113"/>
      <c r="G40" s="91">
        <f>IF(OR('Tabel B1'!T40&lt;5,'Tabel B1'!B40&lt;0.5),"-",IFERROR('Tabel B1'!B40/'Tabel B1'!T40*100,"-"))</f>
        <v>5.4164547449259457</v>
      </c>
      <c r="H40" s="91">
        <f>IF(OR('Tabel B1'!U40&lt;5,'Tabel B1'!C40&lt;0.5),"-",IFERROR('Tabel B1'!C40/'Tabel B1'!U40*100,"-"))</f>
        <v>3.9559146853146854</v>
      </c>
      <c r="I40" s="91">
        <f>IF(OR('Tabel B1'!V40&lt;5,'Tabel B1'!D40&lt;0.5),"-",IFERROR('Tabel B1'!D40/'Tabel B1'!V40*100,"-"))</f>
        <v>8.8915441860465112</v>
      </c>
      <c r="J40" s="91">
        <f>IF(OR('Tabel B1'!W40&lt;5,'Tabel B1'!E40&lt;0.5),"-",IFERROR('Tabel B1'!E40/'Tabel B1'!W40*100,"-"))</f>
        <v>7.325276923076923</v>
      </c>
      <c r="K40" s="113"/>
      <c r="L40" s="91">
        <f>IF(OR('Tabel B1'!X40&lt;5,'Tabel B1'!Z40&lt;0.5),"-",IFERROR('Tabel B1'!Z40/'Tabel B1'!X40*100,"-"))</f>
        <v>4.2357874828060531</v>
      </c>
      <c r="R40" s="33" t="s">
        <v>54</v>
      </c>
      <c r="S40" s="32"/>
      <c r="T40" s="37">
        <v>1823</v>
      </c>
      <c r="U40" s="37">
        <v>715</v>
      </c>
      <c r="V40" s="74">
        <v>215</v>
      </c>
      <c r="W40" s="37">
        <v>260</v>
      </c>
      <c r="X40" s="36">
        <v>7270</v>
      </c>
      <c r="Y40" s="37">
        <v>366</v>
      </c>
      <c r="Z40" s="74">
        <v>307.94175000000001</v>
      </c>
    </row>
    <row r="41" spans="1:26" ht="15.75" customHeight="1" x14ac:dyDescent="0.2">
      <c r="A41" s="88" t="s">
        <v>214</v>
      </c>
      <c r="B41" s="89">
        <v>56.831040000000002</v>
      </c>
      <c r="C41" s="89">
        <v>85.291340000000005</v>
      </c>
      <c r="D41" s="89">
        <v>18.76773</v>
      </c>
      <c r="E41" s="89">
        <v>29.747019999999999</v>
      </c>
      <c r="F41" s="113"/>
      <c r="G41" s="92">
        <f>IF(OR('Tabel B1'!T41&lt;5,'Tabel B1'!B41&lt;0.5),"-",IFERROR('Tabel B1'!B41/'Tabel B1'!T41*100,"-"))</f>
        <v>4.4748850393700783</v>
      </c>
      <c r="H41" s="92">
        <f>IF(OR('Tabel B1'!U41&lt;5,'Tabel B1'!C41&lt;0.5),"-",IFERROR('Tabel B1'!C41/'Tabel B1'!U41*100,"-"))</f>
        <v>7.9935651358950341</v>
      </c>
      <c r="I41" s="92">
        <f>IF(OR('Tabel B1'!V41&lt;5,'Tabel B1'!D41&lt;0.5),"-",IFERROR('Tabel B1'!D41/'Tabel B1'!V41*100,"-"))</f>
        <v>3.488425650557621</v>
      </c>
      <c r="J41" s="92">
        <f>IF(OR('Tabel B1'!W41&lt;5,'Tabel B1'!E41&lt;0.5),"-",IFERROR('Tabel B1'!E41/'Tabel B1'!W41*100,"-"))</f>
        <v>5.6877667304015294</v>
      </c>
      <c r="K41" s="113"/>
      <c r="L41" s="92">
        <f>IF(OR('Tabel B1'!X41&lt;5,'Tabel B1'!Z41&lt;0.5),"-",IFERROR('Tabel B1'!Z41/'Tabel B1'!X41*100,"-"))</f>
        <v>3.9586473270592801</v>
      </c>
      <c r="R41" s="33"/>
      <c r="S41" s="32"/>
      <c r="T41" s="37">
        <v>1270</v>
      </c>
      <c r="U41" s="37">
        <v>1067</v>
      </c>
      <c r="V41" s="74">
        <v>538</v>
      </c>
      <c r="W41" s="37">
        <v>523</v>
      </c>
      <c r="X41" s="36">
        <v>10307</v>
      </c>
      <c r="Y41" s="37">
        <v>534</v>
      </c>
      <c r="Z41" s="74">
        <v>408.01778000000002</v>
      </c>
    </row>
    <row r="42" spans="1:26" ht="15.75" customHeight="1" x14ac:dyDescent="0.2">
      <c r="A42" s="83" t="s">
        <v>55</v>
      </c>
      <c r="B42" s="84">
        <v>79.018900000000002</v>
      </c>
      <c r="C42" s="84">
        <v>42.687579999999997</v>
      </c>
      <c r="D42" s="84">
        <v>45.10821</v>
      </c>
      <c r="E42" s="84">
        <v>12.15119</v>
      </c>
      <c r="F42" s="113"/>
      <c r="G42" s="93">
        <f>IF(OR('Tabel B1'!T42&lt;5,'Tabel B1'!B42&lt;0.5),"-",IFERROR('Tabel B1'!B42/'Tabel B1'!T42*100,"-"))</f>
        <v>4.0233655804480657</v>
      </c>
      <c r="H42" s="93">
        <f>IF(OR('Tabel B1'!U42&lt;5,'Tabel B1'!C42&lt;0.5),"-",IFERROR('Tabel B1'!C42/'Tabel B1'!U42*100,"-"))</f>
        <v>5.1742521212121213</v>
      </c>
      <c r="I42" s="93">
        <f>IF(OR('Tabel B1'!V42&lt;5,'Tabel B1'!D42&lt;0.5),"-",IFERROR('Tabel B1'!D42/'Tabel B1'!V42*100,"-"))</f>
        <v>8.9856992031872522</v>
      </c>
      <c r="J42" s="93">
        <f>IF(OR('Tabel B1'!W42&lt;5,'Tabel B1'!E42&lt;0.5),"-",IFERROR('Tabel B1'!E42/'Tabel B1'!W42*100,"-"))</f>
        <v>7.6422578616352199</v>
      </c>
      <c r="K42" s="113"/>
      <c r="L42" s="93">
        <f>IF(OR('Tabel B1'!X42&lt;5,'Tabel B1'!Z42&lt;0.5),"-",IFERROR('Tabel B1'!Z42/'Tabel B1'!X42*100,"-"))</f>
        <v>4.7204483048002688</v>
      </c>
      <c r="R42" s="31" t="s">
        <v>55</v>
      </c>
      <c r="S42" s="32"/>
      <c r="T42" s="37">
        <v>1964</v>
      </c>
      <c r="U42" s="37">
        <v>825</v>
      </c>
      <c r="V42" s="74">
        <v>502</v>
      </c>
      <c r="W42" s="37">
        <v>159</v>
      </c>
      <c r="X42" s="36">
        <v>5958</v>
      </c>
      <c r="Y42" s="37">
        <v>321</v>
      </c>
      <c r="Z42" s="74">
        <v>281.24430999999998</v>
      </c>
    </row>
    <row r="43" spans="1:26" ht="15.75" customHeight="1" x14ac:dyDescent="0.2">
      <c r="A43" s="79" t="s">
        <v>56</v>
      </c>
      <c r="B43" s="80">
        <v>26.011980000000001</v>
      </c>
      <c r="C43" s="80">
        <v>13.60319</v>
      </c>
      <c r="D43" s="80">
        <v>2.7730299999999999</v>
      </c>
      <c r="E43" s="80">
        <v>4.7857500000000002</v>
      </c>
      <c r="F43" s="113"/>
      <c r="G43" s="91">
        <f>IF(OR('Tabel B1'!T43&lt;5,'Tabel B1'!B43&lt;0.5),"-",IFERROR('Tabel B1'!B43/'Tabel B1'!T43*100,"-"))</f>
        <v>5.2128216432865733</v>
      </c>
      <c r="H43" s="91">
        <f>IF(OR('Tabel B1'!U43&lt;5,'Tabel B1'!C43&lt;0.5),"-",IFERROR('Tabel B1'!C43/'Tabel B1'!U43*100,"-"))</f>
        <v>10.545108527131783</v>
      </c>
      <c r="I43" s="91">
        <f>IF(OR('Tabel B1'!V43&lt;5,'Tabel B1'!D43&lt;0.5),"-",IFERROR('Tabel B1'!D43/'Tabel B1'!V43*100,"-"))</f>
        <v>6.0283260869565218</v>
      </c>
      <c r="J43" s="91">
        <f>IF(OR('Tabel B1'!W43&lt;5,'Tabel B1'!E43&lt;0.5),"-",IFERROR('Tabel B1'!E43/'Tabel B1'!W43*100,"-"))</f>
        <v>9.7668367346938769</v>
      </c>
      <c r="K43" s="113"/>
      <c r="L43" s="91">
        <f>IF(OR('Tabel B1'!X43&lt;5,'Tabel B1'!Z43&lt;0.5),"-",IFERROR('Tabel B1'!Z43/'Tabel B1'!X43*100,"-"))</f>
        <v>5.5715357859531771</v>
      </c>
      <c r="R43" s="33" t="s">
        <v>56</v>
      </c>
      <c r="S43" s="32"/>
      <c r="T43" s="37">
        <v>499</v>
      </c>
      <c r="U43" s="37">
        <v>129</v>
      </c>
      <c r="V43" s="74">
        <v>46</v>
      </c>
      <c r="W43" s="37">
        <v>49</v>
      </c>
      <c r="X43" s="36">
        <v>1495</v>
      </c>
      <c r="Y43" s="37">
        <v>102</v>
      </c>
      <c r="Z43" s="74">
        <v>83.294460000000001</v>
      </c>
    </row>
    <row r="44" spans="1:26" ht="15.75" customHeight="1" x14ac:dyDescent="0.2">
      <c r="A44" s="88" t="s">
        <v>57</v>
      </c>
      <c r="B44" s="89">
        <v>148.98647</v>
      </c>
      <c r="C44" s="89">
        <v>99.022639999999996</v>
      </c>
      <c r="D44" s="89">
        <v>29.973800000000001</v>
      </c>
      <c r="E44" s="89">
        <v>41.586100000000002</v>
      </c>
      <c r="F44" s="113"/>
      <c r="G44" s="92">
        <f>IF(OR('Tabel B1'!T44&lt;5,'Tabel B1'!B44&lt;0.5),"-",IFERROR('Tabel B1'!B44/'Tabel B1'!T44*100,"-"))</f>
        <v>10.019264963012779</v>
      </c>
      <c r="H44" s="92">
        <f>IF(OR('Tabel B1'!U44&lt;5,'Tabel B1'!C44&lt;0.5),"-",IFERROR('Tabel B1'!C44/'Tabel B1'!U44*100,"-"))</f>
        <v>14.455859854014596</v>
      </c>
      <c r="I44" s="92">
        <f>IF(OR('Tabel B1'!V44&lt;5,'Tabel B1'!D44&lt;0.5),"-",IFERROR('Tabel B1'!D44/'Tabel B1'!V44*100,"-"))</f>
        <v>14.480096618357488</v>
      </c>
      <c r="J44" s="92">
        <f>IF(OR('Tabel B1'!W44&lt;5,'Tabel B1'!E44&lt;0.5),"-",IFERROR('Tabel B1'!E44/'Tabel B1'!W44*100,"-"))</f>
        <v>15.752310606060608</v>
      </c>
      <c r="K44" s="113"/>
      <c r="L44" s="92">
        <f>IF(OR('Tabel B1'!X44&lt;5,'Tabel B1'!Z44&lt;0.5),"-",IFERROR('Tabel B1'!Z44/'Tabel B1'!X44*100,"-"))</f>
        <v>9.7393983474668406</v>
      </c>
      <c r="R44" s="31" t="s">
        <v>57</v>
      </c>
      <c r="S44" s="32"/>
      <c r="T44" s="37">
        <v>1487</v>
      </c>
      <c r="U44" s="37">
        <v>685</v>
      </c>
      <c r="V44" s="74">
        <v>207</v>
      </c>
      <c r="W44" s="37">
        <v>264</v>
      </c>
      <c r="X44" s="36">
        <v>4599</v>
      </c>
      <c r="Y44" s="37">
        <v>545</v>
      </c>
      <c r="Z44" s="74">
        <v>447.91493000000003</v>
      </c>
    </row>
    <row r="45" spans="1:26" ht="15.75" customHeight="1" x14ac:dyDescent="0.2">
      <c r="A45" s="83" t="s">
        <v>58</v>
      </c>
      <c r="B45" s="84">
        <v>92.418139999999994</v>
      </c>
      <c r="C45" s="84">
        <v>43.5745</v>
      </c>
      <c r="D45" s="84">
        <v>28.733239999999999</v>
      </c>
      <c r="E45" s="84">
        <v>15.658329999999999</v>
      </c>
      <c r="F45" s="113"/>
      <c r="G45" s="93">
        <f>IF(OR('Tabel B1'!T45&lt;5,'Tabel B1'!B45&lt;0.5),"-",IFERROR('Tabel B1'!B45/'Tabel B1'!T45*100,"-"))</f>
        <v>8.1641466431095413</v>
      </c>
      <c r="H45" s="93">
        <f>IF(OR('Tabel B1'!U45&lt;5,'Tabel B1'!C45&lt;0.5),"-",IFERROR('Tabel B1'!C45/'Tabel B1'!U45*100,"-"))</f>
        <v>7.3855084745762714</v>
      </c>
      <c r="I45" s="93">
        <f>IF(OR('Tabel B1'!V45&lt;5,'Tabel B1'!D45&lt;0.5),"-",IFERROR('Tabel B1'!D45/'Tabel B1'!V45*100,"-"))</f>
        <v>10.046587412587412</v>
      </c>
      <c r="J45" s="93">
        <f>IF(OR('Tabel B1'!W45&lt;5,'Tabel B1'!E45&lt;0.5),"-",IFERROR('Tabel B1'!E45/'Tabel B1'!W45*100,"-"))</f>
        <v>6.8676885964912282</v>
      </c>
      <c r="K45" s="113"/>
      <c r="L45" s="93">
        <f>IF(OR('Tabel B1'!X45&lt;5,'Tabel B1'!Z45&lt;0.5),"-",IFERROR('Tabel B1'!Z45/'Tabel B1'!X45*100,"-"))</f>
        <v>6.3945088222320239</v>
      </c>
      <c r="M45" t="s">
        <v>157</v>
      </c>
      <c r="R45" s="33" t="s">
        <v>58</v>
      </c>
      <c r="S45" s="32"/>
      <c r="T45" s="37">
        <v>1132</v>
      </c>
      <c r="U45" s="37">
        <v>590</v>
      </c>
      <c r="V45" s="74">
        <v>286</v>
      </c>
      <c r="W45" s="37">
        <v>228</v>
      </c>
      <c r="X45" s="36">
        <v>4534</v>
      </c>
      <c r="Y45" s="37">
        <v>381</v>
      </c>
      <c r="Z45" s="74">
        <v>289.92703</v>
      </c>
    </row>
    <row r="46" spans="1:26" ht="15.75" customHeight="1" x14ac:dyDescent="0.2">
      <c r="A46" s="79" t="s">
        <v>59</v>
      </c>
      <c r="B46" s="80">
        <v>521.86614999999995</v>
      </c>
      <c r="C46" s="80">
        <v>120.0368</v>
      </c>
      <c r="D46" s="80">
        <v>48.265450000000001</v>
      </c>
      <c r="E46" s="80">
        <v>68.839269999999999</v>
      </c>
      <c r="F46" s="113"/>
      <c r="G46" s="91">
        <f>IF(OR('Tabel B1'!T46&lt;5,'Tabel B1'!B46&lt;0.5),"-",IFERROR('Tabel B1'!B46/'Tabel B1'!T46*100,"-"))</f>
        <v>6.6573051409618573</v>
      </c>
      <c r="H46" s="91">
        <f>IF(OR('Tabel B1'!U46&lt;5,'Tabel B1'!C46&lt;0.5),"-",IFERROR('Tabel B1'!C46/'Tabel B1'!U46*100,"-"))</f>
        <v>5.974952712792434</v>
      </c>
      <c r="I46" s="91">
        <f>IF(OR('Tabel B1'!V46&lt;5,'Tabel B1'!D46&lt;0.5),"-",IFERROR('Tabel B1'!D46/'Tabel B1'!V46*100,"-"))</f>
        <v>5.6187951105937142</v>
      </c>
      <c r="J46" s="91">
        <f>IF(OR('Tabel B1'!W46&lt;5,'Tabel B1'!E46&lt;0.5),"-",IFERROR('Tabel B1'!E46/'Tabel B1'!W46*100,"-"))</f>
        <v>7.4988311546840967</v>
      </c>
      <c r="K46" s="113"/>
      <c r="L46" s="91">
        <f>IF(OR('Tabel B1'!X46&lt;5,'Tabel B1'!Z46&lt;0.5),"-",IFERROR('Tabel B1'!Z46/'Tabel B1'!X46*100,"-"))</f>
        <v>5.0539696289248326</v>
      </c>
      <c r="R46" s="31" t="s">
        <v>59</v>
      </c>
      <c r="S46" s="32"/>
      <c r="T46" s="37">
        <v>7839</v>
      </c>
      <c r="U46" s="37">
        <v>2009</v>
      </c>
      <c r="V46" s="74">
        <v>859</v>
      </c>
      <c r="W46" s="37">
        <v>918</v>
      </c>
      <c r="X46" s="36">
        <v>26275</v>
      </c>
      <c r="Y46" s="37">
        <v>1653</v>
      </c>
      <c r="Z46" s="74">
        <v>1327.9305199999999</v>
      </c>
    </row>
    <row r="47" spans="1:26" ht="15.75" customHeight="1" x14ac:dyDescent="0.2">
      <c r="A47" s="38"/>
      <c r="K47" s="113"/>
      <c r="R47" s="32"/>
      <c r="S47" s="32"/>
      <c r="T47" s="37"/>
      <c r="U47" s="37"/>
      <c r="V47" s="74"/>
      <c r="W47" s="37"/>
      <c r="X47" s="37"/>
      <c r="Y47" s="37"/>
      <c r="Z47" s="74"/>
    </row>
    <row r="48" spans="1:26" ht="15.75" customHeight="1" x14ac:dyDescent="0.2">
      <c r="A48" s="86" t="s">
        <v>20</v>
      </c>
      <c r="B48" s="87">
        <f>SUM(B9:B46)-SUM(B17:B20)</f>
        <v>4150.804720000001</v>
      </c>
      <c r="C48" s="87">
        <f>SUM(C9:C46)-SUM(C17:C20)</f>
        <v>2055.9580700000001</v>
      </c>
      <c r="D48" s="87">
        <f>SUM(D9:D46)-SUM(D17:D20)</f>
        <v>864.63622999999995</v>
      </c>
      <c r="E48" s="87">
        <f>SUM(E9:E46)-SUM(E17:E20)</f>
        <v>827.20037999999988</v>
      </c>
      <c r="F48" s="106">
        <f t="shared" ref="F48" si="0">SUM(F9:F46)-SUM(F17:F20)</f>
        <v>0</v>
      </c>
      <c r="G48" s="90">
        <f>IF(OR('Tabel B1'!T48&lt;5,'Tabel B1'!B48&lt;0.5),"-",IFERROR('Tabel B1'!B48/'Tabel B1'!T48*100,"-"))</f>
        <v>4.4030557859787223</v>
      </c>
      <c r="H48" s="90">
        <f>IF(OR('Tabel B1'!U48&lt;5,'Tabel B1'!C48&lt;0.5),"-",IFERROR('Tabel B1'!C48/'Tabel B1'!U48*100,"-"))</f>
        <v>5.2537706539237981</v>
      </c>
      <c r="I48" s="90">
        <f>IF(OR('Tabel B1'!V48&lt;5,'Tabel B1'!D48&lt;0.5),"-",IFERROR('Tabel B1'!D48/'Tabel B1'!V48*100,"-"))</f>
        <v>5.2080245151186606</v>
      </c>
      <c r="J48" s="90">
        <f>IF(OR('Tabel B1'!W48&lt;5,'Tabel B1'!E48&lt;0.5),"-",IFERROR('Tabel B1'!E48/'Tabel B1'!W48*100,"-"))</f>
        <v>5.2520659047619036</v>
      </c>
      <c r="K48" s="106"/>
      <c r="L48" s="90">
        <f>IF(OR('Tabel B1'!X48&lt;5,'Tabel B1'!Z48&lt;0.5),"-",IFERROR('Tabel B1'!Z48/'Tabel B1'!X48*100,"-"))</f>
        <v>3.496810754871408</v>
      </c>
      <c r="R48" t="s">
        <v>20</v>
      </c>
      <c r="T48">
        <v>94271</v>
      </c>
      <c r="U48">
        <v>39133</v>
      </c>
      <c r="V48">
        <v>16602</v>
      </c>
      <c r="W48">
        <v>15750</v>
      </c>
      <c r="X48">
        <v>381204</v>
      </c>
      <c r="Y48">
        <v>16351</v>
      </c>
      <c r="Z48">
        <v>13329.982470000001</v>
      </c>
    </row>
    <row r="49" spans="1:26" ht="15.75" customHeight="1" x14ac:dyDescent="0.2">
      <c r="A49" s="27"/>
      <c r="B49" s="70"/>
      <c r="C49" s="70"/>
      <c r="D49" s="70"/>
      <c r="E49" s="70"/>
      <c r="F49" s="126"/>
      <c r="G49" s="46"/>
      <c r="H49" s="46"/>
      <c r="I49" s="46"/>
      <c r="J49" s="46"/>
      <c r="K49" s="113"/>
      <c r="L49" s="46"/>
      <c r="R49" s="32"/>
      <c r="S49" s="32"/>
      <c r="T49" s="37"/>
      <c r="U49" s="37"/>
      <c r="V49" s="74"/>
      <c r="W49" s="37"/>
      <c r="X49" s="37"/>
      <c r="Y49" s="37"/>
      <c r="Z49" s="74"/>
    </row>
    <row r="50" spans="1:26" ht="15.75" customHeight="1" x14ac:dyDescent="0.2">
      <c r="A50" s="88" t="s">
        <v>60</v>
      </c>
      <c r="B50" s="89">
        <v>234.72649999999999</v>
      </c>
      <c r="C50" s="89">
        <v>138.72388000000001</v>
      </c>
      <c r="D50" s="89">
        <v>71.347219999999993</v>
      </c>
      <c r="E50" s="89">
        <v>86.540260000000004</v>
      </c>
      <c r="F50" s="76"/>
      <c r="G50" s="92">
        <f>IF(OR('Tabel B1'!T50&lt;5,'Tabel B1'!B50&lt;0.5),"-",IFERROR('Tabel B1'!B50/'Tabel B1'!T50*100,"-"))</f>
        <v>2.4198608247422682</v>
      </c>
      <c r="H50" s="92">
        <f>IF(OR('Tabel B1'!U50&lt;5,'Tabel B1'!C50&lt;0.5),"-",IFERROR('Tabel B1'!C50/'Tabel B1'!U50*100,"-"))</f>
        <v>2.3946811669255998</v>
      </c>
      <c r="I50" s="92">
        <f>IF(OR('Tabel B1'!V50&lt;5,'Tabel B1'!D50&lt;0.5),"-",IFERROR('Tabel B1'!D50/'Tabel B1'!V50*100,"-"))</f>
        <v>1.8609081898800208</v>
      </c>
      <c r="J50" s="92">
        <f>IF(OR('Tabel B1'!W50&lt;5,'Tabel B1'!E50&lt;0.5),"-",IFERROR('Tabel B1'!E50/'Tabel B1'!W50*100,"-"))</f>
        <v>2.7934234990316336</v>
      </c>
      <c r="K50" s="113"/>
      <c r="L50" s="92">
        <f>IF(OR('Tabel B1'!X50&lt;5,'Tabel B1'!Z50&lt;0.5),"-",IFERROR('Tabel B1'!Z50/'Tabel B1'!X50*100,"-"))</f>
        <v>1.6446275597027624</v>
      </c>
      <c r="R50" s="31" t="s">
        <v>150</v>
      </c>
      <c r="S50" s="32"/>
      <c r="T50" s="36">
        <v>9700</v>
      </c>
      <c r="U50" s="36">
        <v>5793</v>
      </c>
      <c r="V50" s="36">
        <v>3834</v>
      </c>
      <c r="W50" s="36">
        <v>3098</v>
      </c>
      <c r="X50" s="36">
        <v>70516</v>
      </c>
      <c r="Y50" s="36">
        <v>1486</v>
      </c>
      <c r="Z50" s="36">
        <v>1159.7255700000001</v>
      </c>
    </row>
    <row r="51" spans="1:26" ht="15.75" customHeight="1" x14ac:dyDescent="0.2">
      <c r="A51" s="83" t="s">
        <v>61</v>
      </c>
      <c r="B51" s="84">
        <v>1257.66544</v>
      </c>
      <c r="C51" s="84">
        <v>738.85610999999994</v>
      </c>
      <c r="D51" s="84">
        <v>266.71303</v>
      </c>
      <c r="E51" s="84">
        <v>253.95809</v>
      </c>
      <c r="F51" s="76"/>
      <c r="G51" s="93">
        <f>IF(OR('Tabel B1'!T51&lt;5,'Tabel B1'!B51&lt;0.5),"-",IFERROR('Tabel B1'!B51/'Tabel B1'!T51*100,"-"))</f>
        <v>6.2018119236648754</v>
      </c>
      <c r="H51" s="93">
        <f>IF(OR('Tabel B1'!U51&lt;5,'Tabel B1'!C51&lt;0.5),"-",IFERROR('Tabel B1'!C51/'Tabel B1'!U51*100,"-"))</f>
        <v>8.3647244424317897</v>
      </c>
      <c r="I51" s="93">
        <f>IF(OR('Tabel B1'!V51&lt;5,'Tabel B1'!D51&lt;0.5),"-",IFERROR('Tabel B1'!D51/'Tabel B1'!V51*100,"-"))</f>
        <v>8.9741934724091514</v>
      </c>
      <c r="J51" s="93">
        <f>IF(OR('Tabel B1'!W51&lt;5,'Tabel B1'!E51&lt;0.5),"-",IFERROR('Tabel B1'!E51/'Tabel B1'!W51*100,"-"))</f>
        <v>7.4474513196480938</v>
      </c>
      <c r="K51" s="113"/>
      <c r="L51" s="93">
        <f>IF(OR('Tabel B1'!X51&lt;5,'Tabel B1'!Z51&lt;0.5),"-",IFERROR('Tabel B1'!Z51/'Tabel B1'!X51*100,"-"))</f>
        <v>5.5500966672727019</v>
      </c>
      <c r="R51" s="33" t="s">
        <v>151</v>
      </c>
      <c r="S51" s="32"/>
      <c r="T51" s="36">
        <v>20279</v>
      </c>
      <c r="U51" s="36">
        <v>8833</v>
      </c>
      <c r="V51" s="36">
        <v>2972</v>
      </c>
      <c r="W51" s="36">
        <v>3410</v>
      </c>
      <c r="X51" s="36">
        <v>71503</v>
      </c>
      <c r="Y51" s="36">
        <v>4729</v>
      </c>
      <c r="Z51" s="36">
        <v>3968.4856199999999</v>
      </c>
    </row>
    <row r="52" spans="1:26" ht="15.75" customHeight="1" x14ac:dyDescent="0.2">
      <c r="A52" s="79" t="s">
        <v>62</v>
      </c>
      <c r="B52" s="80">
        <v>806.17975000000001</v>
      </c>
      <c r="C52" s="80">
        <v>325.74252999999999</v>
      </c>
      <c r="D52" s="80">
        <v>196.98684</v>
      </c>
      <c r="E52" s="80">
        <v>165.4076</v>
      </c>
      <c r="F52" s="76"/>
      <c r="G52" s="91">
        <f>IF(OR('Tabel B1'!T52&lt;5,'Tabel B1'!B52&lt;0.5),"-",IFERROR('Tabel B1'!B52/'Tabel B1'!T52*100,"-"))</f>
        <v>2.7355946725483542</v>
      </c>
      <c r="H52" s="91">
        <f>IF(OR('Tabel B1'!U52&lt;5,'Tabel B1'!C52&lt;0.5),"-",IFERROR('Tabel B1'!C52/'Tabel B1'!U52*100,"-"))</f>
        <v>3.2089698551866808</v>
      </c>
      <c r="I52" s="91">
        <f>IF(OR('Tabel B1'!V52&lt;5,'Tabel B1'!D52&lt;0.5),"-",IFERROR('Tabel B1'!D52/'Tabel B1'!V52*100,"-"))</f>
        <v>5.2473851891315935</v>
      </c>
      <c r="J52" s="91">
        <f>IF(OR('Tabel B1'!W52&lt;5,'Tabel B1'!E52&lt;0.5),"-",IFERROR('Tabel B1'!E52/'Tabel B1'!W52*100,"-"))</f>
        <v>4.6764942041277919</v>
      </c>
      <c r="K52" s="113"/>
      <c r="L52" s="91">
        <f>IF(OR('Tabel B1'!X52&lt;5,'Tabel B1'!Z52&lt;0.5),"-",IFERROR('Tabel B1'!Z52/'Tabel B1'!X52*100,"-"))</f>
        <v>2.5821410938205225</v>
      </c>
      <c r="R52" s="31" t="s">
        <v>152</v>
      </c>
      <c r="S52" s="32"/>
      <c r="T52" s="36">
        <v>29470</v>
      </c>
      <c r="U52" s="36">
        <v>10151</v>
      </c>
      <c r="V52" s="36">
        <v>3754</v>
      </c>
      <c r="W52" s="36">
        <v>3537</v>
      </c>
      <c r="X52" s="36">
        <v>101918</v>
      </c>
      <c r="Y52" s="36">
        <v>3165</v>
      </c>
      <c r="Z52" s="36">
        <v>2631.6665600000001</v>
      </c>
    </row>
    <row r="53" spans="1:26" ht="15.75" customHeight="1" x14ac:dyDescent="0.2">
      <c r="A53" s="27" t="s">
        <v>63</v>
      </c>
      <c r="R53" s="33" t="s">
        <v>153</v>
      </c>
      <c r="S53" s="32"/>
      <c r="T53" s="36">
        <v>713</v>
      </c>
      <c r="U53" s="36">
        <v>115</v>
      </c>
      <c r="V53" s="36">
        <v>46</v>
      </c>
      <c r="W53" s="36">
        <v>57</v>
      </c>
      <c r="X53" s="36">
        <v>3845</v>
      </c>
      <c r="Y53" s="36">
        <v>115</v>
      </c>
      <c r="Z53" s="36">
        <v>97.886859999999999</v>
      </c>
    </row>
  </sheetData>
  <mergeCells count="3">
    <mergeCell ref="A3:L3"/>
    <mergeCell ref="B5:E5"/>
    <mergeCell ref="G5:J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5"/>
  <dimension ref="A1:AA48"/>
  <sheetViews>
    <sheetView topLeftCell="A22" workbookViewId="0">
      <selection activeCell="C38" sqref="C38"/>
    </sheetView>
  </sheetViews>
  <sheetFormatPr defaultRowHeight="12.75" x14ac:dyDescent="0.2"/>
  <cols>
    <col min="1" max="1" width="17.140625" style="58" customWidth="1"/>
    <col min="2" max="2" width="1.140625" style="58" customWidth="1"/>
    <col min="3" max="3" width="108.7109375" style="58" customWidth="1"/>
    <col min="4" max="16384" width="9.140625" style="58"/>
  </cols>
  <sheetData>
    <row r="1" spans="1:27" ht="15.75" customHeight="1" x14ac:dyDescent="0.2"/>
    <row r="2" spans="1:27" ht="15.75" customHeight="1" x14ac:dyDescent="0.2"/>
    <row r="3" spans="1:27" ht="15.75" customHeight="1" x14ac:dyDescent="0.25">
      <c r="A3" s="182" t="s">
        <v>87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27" ht="15.75" customHeight="1" x14ac:dyDescent="0.2"/>
    <row r="5" spans="1:27" ht="15.75" customHeight="1" x14ac:dyDescent="0.2"/>
    <row r="6" spans="1:27" ht="15.75" customHeight="1" x14ac:dyDescent="0.2"/>
    <row r="7" spans="1:27" ht="15.75" customHeight="1" x14ac:dyDescent="0.2">
      <c r="C7" s="157" t="s">
        <v>88</v>
      </c>
    </row>
    <row r="8" spans="1:27" ht="15.75" hidden="1" customHeight="1" x14ac:dyDescent="0.2"/>
    <row r="9" spans="1:27" s="78" customFormat="1" ht="18.75" customHeight="1" x14ac:dyDescent="0.2">
      <c r="A9" s="158" t="s">
        <v>210</v>
      </c>
      <c r="B9" s="159"/>
      <c r="C9" s="160" t="s">
        <v>89</v>
      </c>
    </row>
    <row r="10" spans="1:27" s="78" customFormat="1" ht="18.75" customHeight="1" x14ac:dyDescent="0.2">
      <c r="A10" s="161" t="s">
        <v>211</v>
      </c>
      <c r="B10" s="159"/>
      <c r="C10" s="162" t="s">
        <v>90</v>
      </c>
    </row>
    <row r="11" spans="1:27" s="78" customFormat="1" ht="18.75" customHeight="1" x14ac:dyDescent="0.2">
      <c r="A11" s="163" t="s">
        <v>209</v>
      </c>
      <c r="B11" s="159"/>
      <c r="C11" s="164" t="s">
        <v>200</v>
      </c>
    </row>
    <row r="12" spans="1:27" s="78" customFormat="1" ht="18.75" customHeight="1" x14ac:dyDescent="0.2">
      <c r="A12" s="158" t="s">
        <v>91</v>
      </c>
      <c r="B12" s="159"/>
      <c r="C12" s="160" t="s">
        <v>201</v>
      </c>
    </row>
    <row r="13" spans="1:27" s="78" customFormat="1" ht="18.75" customHeight="1" x14ac:dyDescent="0.2">
      <c r="A13" s="161" t="s">
        <v>92</v>
      </c>
      <c r="B13" s="159"/>
      <c r="C13" s="162" t="s">
        <v>93</v>
      </c>
      <c r="AA13" s="78" t="s">
        <v>154</v>
      </c>
    </row>
    <row r="14" spans="1:27" s="78" customFormat="1" ht="18.75" customHeight="1" x14ac:dyDescent="0.2">
      <c r="A14" s="163" t="s">
        <v>94</v>
      </c>
      <c r="B14" s="159"/>
      <c r="C14" s="164" t="s">
        <v>95</v>
      </c>
    </row>
    <row r="15" spans="1:27" s="78" customFormat="1" ht="18.75" customHeight="1" x14ac:dyDescent="0.2">
      <c r="A15" s="158" t="s">
        <v>96</v>
      </c>
      <c r="B15" s="159"/>
      <c r="C15" s="160" t="s">
        <v>97</v>
      </c>
    </row>
    <row r="16" spans="1:27" s="78" customFormat="1" ht="18.75" customHeight="1" x14ac:dyDescent="0.2">
      <c r="A16" s="161" t="s">
        <v>98</v>
      </c>
      <c r="B16" s="159"/>
      <c r="C16" s="162" t="s">
        <v>99</v>
      </c>
    </row>
    <row r="17" spans="1:3" s="78" customFormat="1" ht="27" customHeight="1" x14ac:dyDescent="0.2">
      <c r="A17" s="163" t="s">
        <v>35</v>
      </c>
      <c r="B17" s="159"/>
      <c r="C17" s="165" t="s">
        <v>100</v>
      </c>
    </row>
    <row r="18" spans="1:3" s="78" customFormat="1" ht="18.75" customHeight="1" x14ac:dyDescent="0.2">
      <c r="A18" s="158" t="s">
        <v>101</v>
      </c>
      <c r="B18" s="159"/>
      <c r="C18" s="160" t="s">
        <v>102</v>
      </c>
    </row>
    <row r="19" spans="1:3" s="78" customFormat="1" ht="18.75" customHeight="1" x14ac:dyDescent="0.2">
      <c r="A19" s="161" t="s">
        <v>37</v>
      </c>
      <c r="B19" s="159"/>
      <c r="C19" s="162" t="s">
        <v>103</v>
      </c>
    </row>
    <row r="20" spans="1:3" s="78" customFormat="1" ht="18.75" customHeight="1" x14ac:dyDescent="0.2">
      <c r="A20" s="163" t="s">
        <v>104</v>
      </c>
      <c r="B20" s="159"/>
      <c r="C20" s="164" t="s">
        <v>105</v>
      </c>
    </row>
    <row r="21" spans="1:3" s="78" customFormat="1" ht="27" customHeight="1" x14ac:dyDescent="0.2">
      <c r="A21" s="158" t="s">
        <v>106</v>
      </c>
      <c r="B21" s="166">
        <v>23672</v>
      </c>
      <c r="C21" s="167" t="s">
        <v>215</v>
      </c>
    </row>
    <row r="22" spans="1:3" s="78" customFormat="1" ht="18.75" customHeight="1" x14ac:dyDescent="0.2">
      <c r="A22" s="161" t="s">
        <v>107</v>
      </c>
      <c r="B22" s="159"/>
      <c r="C22" s="162" t="s">
        <v>108</v>
      </c>
    </row>
    <row r="23" spans="1:3" s="78" customFormat="1" ht="18.75" customHeight="1" x14ac:dyDescent="0.2">
      <c r="A23" s="163" t="s">
        <v>109</v>
      </c>
      <c r="B23" s="159"/>
      <c r="C23" s="164" t="s">
        <v>110</v>
      </c>
    </row>
    <row r="24" spans="1:3" s="78" customFormat="1" ht="18.75" customHeight="1" x14ac:dyDescent="0.2">
      <c r="A24" s="158" t="s">
        <v>42</v>
      </c>
      <c r="B24" s="159"/>
      <c r="C24" s="160" t="s">
        <v>213</v>
      </c>
    </row>
    <row r="25" spans="1:3" s="78" customFormat="1" ht="18.75" customHeight="1" x14ac:dyDescent="0.2">
      <c r="A25" s="161" t="s">
        <v>111</v>
      </c>
      <c r="B25" s="159"/>
      <c r="C25" s="162" t="s">
        <v>112</v>
      </c>
    </row>
    <row r="26" spans="1:3" s="78" customFormat="1" ht="18.75" customHeight="1" x14ac:dyDescent="0.2">
      <c r="A26" s="163" t="s">
        <v>113</v>
      </c>
      <c r="B26" s="159"/>
      <c r="C26" s="164" t="s">
        <v>114</v>
      </c>
    </row>
    <row r="27" spans="1:3" s="78" customFormat="1" ht="18.75" customHeight="1" x14ac:dyDescent="0.2">
      <c r="A27" s="158" t="s">
        <v>115</v>
      </c>
      <c r="B27" s="159"/>
      <c r="C27" s="160" t="s">
        <v>202</v>
      </c>
    </row>
    <row r="28" spans="1:3" s="78" customFormat="1" ht="18.75" customHeight="1" x14ac:dyDescent="0.2">
      <c r="A28" s="161" t="s">
        <v>116</v>
      </c>
      <c r="B28" s="159"/>
      <c r="C28" s="162" t="s">
        <v>117</v>
      </c>
    </row>
    <row r="29" spans="1:3" s="78" customFormat="1" ht="18.75" customHeight="1" x14ac:dyDescent="0.2">
      <c r="A29" s="163" t="s">
        <v>118</v>
      </c>
      <c r="B29" s="159"/>
      <c r="C29" s="164" t="s">
        <v>119</v>
      </c>
    </row>
    <row r="30" spans="1:3" s="78" customFormat="1" ht="18.75" customHeight="1" x14ac:dyDescent="0.2">
      <c r="A30" s="158" t="s">
        <v>120</v>
      </c>
      <c r="B30" s="159"/>
      <c r="C30" s="160" t="s">
        <v>121</v>
      </c>
    </row>
    <row r="31" spans="1:3" s="78" customFormat="1" ht="18.75" customHeight="1" x14ac:dyDescent="0.2">
      <c r="A31" s="161" t="s">
        <v>122</v>
      </c>
      <c r="B31" s="159"/>
      <c r="C31" s="162" t="s">
        <v>123</v>
      </c>
    </row>
    <row r="32" spans="1:3" s="78" customFormat="1" ht="27" customHeight="1" x14ac:dyDescent="0.2">
      <c r="A32" s="163" t="s">
        <v>124</v>
      </c>
      <c r="B32" s="159"/>
      <c r="C32" s="165" t="s">
        <v>125</v>
      </c>
    </row>
    <row r="33" spans="1:11" s="78" customFormat="1" ht="18.75" customHeight="1" x14ac:dyDescent="0.2">
      <c r="A33" s="158" t="s">
        <v>126</v>
      </c>
      <c r="B33" s="159"/>
      <c r="C33" s="160" t="s">
        <v>127</v>
      </c>
    </row>
    <row r="34" spans="1:11" s="78" customFormat="1" ht="18.75" customHeight="1" x14ac:dyDescent="0.2">
      <c r="A34" s="161" t="s">
        <v>128</v>
      </c>
      <c r="B34" s="159"/>
      <c r="C34" s="162" t="s">
        <v>129</v>
      </c>
    </row>
    <row r="35" spans="1:11" s="78" customFormat="1" ht="18.75" customHeight="1" x14ac:dyDescent="0.2">
      <c r="A35" s="163" t="s">
        <v>53</v>
      </c>
      <c r="B35" s="159"/>
      <c r="C35" s="164" t="s">
        <v>130</v>
      </c>
    </row>
    <row r="36" spans="1:11" s="78" customFormat="1" ht="18.75" customHeight="1" x14ac:dyDescent="0.2">
      <c r="A36" s="158" t="s">
        <v>131</v>
      </c>
      <c r="B36" s="159"/>
      <c r="C36" s="160" t="s">
        <v>132</v>
      </c>
    </row>
    <row r="37" spans="1:11" s="78" customFormat="1" ht="18.75" customHeight="1" x14ac:dyDescent="0.2">
      <c r="A37" s="161" t="s">
        <v>214</v>
      </c>
      <c r="B37" s="159"/>
      <c r="C37" s="162" t="s">
        <v>216</v>
      </c>
    </row>
    <row r="38" spans="1:11" s="78" customFormat="1" ht="18.75" customHeight="1" x14ac:dyDescent="0.2">
      <c r="A38" s="163" t="s">
        <v>133</v>
      </c>
      <c r="B38" s="159"/>
      <c r="C38" s="164" t="s">
        <v>133</v>
      </c>
    </row>
    <row r="39" spans="1:11" s="78" customFormat="1" ht="18.75" customHeight="1" x14ac:dyDescent="0.2">
      <c r="A39" s="158" t="s">
        <v>134</v>
      </c>
      <c r="B39" s="159"/>
      <c r="C39" s="160" t="s">
        <v>135</v>
      </c>
    </row>
    <row r="40" spans="1:11" s="78" customFormat="1" ht="18.75" customHeight="1" x14ac:dyDescent="0.2">
      <c r="A40" s="161" t="s">
        <v>136</v>
      </c>
      <c r="B40" s="159"/>
      <c r="C40" s="162" t="s">
        <v>137</v>
      </c>
    </row>
    <row r="41" spans="1:11" s="78" customFormat="1" ht="18.75" customHeight="1" x14ac:dyDescent="0.2">
      <c r="A41" s="163" t="s">
        <v>138</v>
      </c>
      <c r="B41" s="159"/>
      <c r="C41" s="164" t="s">
        <v>139</v>
      </c>
    </row>
    <row r="42" spans="1:11" s="78" customFormat="1" ht="27" customHeight="1" x14ac:dyDescent="0.2">
      <c r="A42" s="158" t="s">
        <v>140</v>
      </c>
      <c r="B42" s="159"/>
      <c r="C42" s="167" t="s">
        <v>212</v>
      </c>
    </row>
    <row r="43" spans="1:11" ht="15.75" customHeight="1" x14ac:dyDescent="0.2"/>
    <row r="44" spans="1:11" ht="15.75" customHeight="1" x14ac:dyDescent="0.2"/>
    <row r="45" spans="1:11" ht="15.75" customHeight="1" x14ac:dyDescent="0.2"/>
    <row r="48" spans="1:11" x14ac:dyDescent="0.2">
      <c r="B48" s="58">
        <f>SUM(B9:B46)-SUM(B17:B20)</f>
        <v>23672</v>
      </c>
      <c r="C48" s="73"/>
      <c r="H48" s="73"/>
      <c r="I48" s="73"/>
      <c r="J48" s="73"/>
      <c r="K48" s="73"/>
    </row>
  </sheetData>
  <mergeCells count="1"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25</vt:i4>
      </vt:variant>
      <vt:variant>
        <vt:lpstr>Navngivne områder</vt:lpstr>
      </vt:variant>
      <vt:variant>
        <vt:i4>15</vt:i4>
      </vt:variant>
    </vt:vector>
  </HeadingPairs>
  <TitlesOfParts>
    <vt:vector size="40" baseType="lpstr">
      <vt:lpstr>Nøgletalstabeller</vt:lpstr>
      <vt:lpstr>Efterløn</vt:lpstr>
      <vt:lpstr>Tabel 1</vt:lpstr>
      <vt:lpstr>Tabel 2</vt:lpstr>
      <vt:lpstr>Tabel 3</vt:lpstr>
      <vt:lpstr>Tabel 4 F</vt:lpstr>
      <vt:lpstr>Tabel 4 Be</vt:lpstr>
      <vt:lpstr>Tabel 4.1 Br</vt:lpstr>
      <vt:lpstr>Tabel 4.2 p (Be)</vt:lpstr>
      <vt:lpstr>Tabel 4 p (Br)</vt:lpstr>
      <vt:lpstr>Tabel 5 F</vt:lpstr>
      <vt:lpstr>Tabel 5 Be</vt:lpstr>
      <vt:lpstr>Tabel 5.1 Br</vt:lpstr>
      <vt:lpstr>Tabel 5 p (Be)</vt:lpstr>
      <vt:lpstr>Tabel 5.2 p (Br)</vt:lpstr>
      <vt:lpstr>Tabel 5 Dim F</vt:lpstr>
      <vt:lpstr>Tabel 5.3 Dim Br</vt:lpstr>
      <vt:lpstr>Tabel 5.4 Dim p (Br)</vt:lpstr>
      <vt:lpstr>Tabel A F</vt:lpstr>
      <vt:lpstr>Tabel A Be</vt:lpstr>
      <vt:lpstr>Tabel (A)A Br</vt:lpstr>
      <vt:lpstr>Tabel A p (Be)</vt:lpstr>
      <vt:lpstr>Tabel B</vt:lpstr>
      <vt:lpstr>Tabel B1</vt:lpstr>
      <vt:lpstr>Udd.oversigt</vt:lpstr>
      <vt:lpstr>Udd.oversigt!_Toc364257418</vt:lpstr>
      <vt:lpstr>'Tabel (A)A Br'!Udskriftsområde</vt:lpstr>
      <vt:lpstr>'Tabel 1'!Udskriftsområde</vt:lpstr>
      <vt:lpstr>'Tabel 2'!Udskriftsområde</vt:lpstr>
      <vt:lpstr>'Tabel 3'!Udskriftsområde</vt:lpstr>
      <vt:lpstr>'Tabel 4 Be'!Udskriftsområde</vt:lpstr>
      <vt:lpstr>'Tabel 4 F'!Udskriftsområde</vt:lpstr>
      <vt:lpstr>'Tabel 4 p (Br)'!Udskriftsområde</vt:lpstr>
      <vt:lpstr>'Tabel 4.1 Br'!Udskriftsområde</vt:lpstr>
      <vt:lpstr>'Tabel 4.2 p (Be)'!Udskriftsområde</vt:lpstr>
      <vt:lpstr>'Tabel 5 Be'!Udskriftsområde</vt:lpstr>
      <vt:lpstr>'Tabel 5 F'!Udskriftsområde</vt:lpstr>
      <vt:lpstr>'Tabel 5.1 Br'!Udskriftsområde</vt:lpstr>
      <vt:lpstr>'Tabel A Be'!Udskriftsområde</vt:lpstr>
      <vt:lpstr>'Tabel A F'!Udskriftsområde</vt:lpstr>
    </vt:vector>
  </TitlesOfParts>
  <Company>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krm@ac.dk</dc:creator>
  <cp:lastModifiedBy>Rasmine Kathrine Ingeborg Hækkerup</cp:lastModifiedBy>
  <cp:lastPrinted>2015-02-19T12:14:47Z</cp:lastPrinted>
  <dcterms:created xsi:type="dcterms:W3CDTF">2014-02-21T18:46:03Z</dcterms:created>
  <dcterms:modified xsi:type="dcterms:W3CDTF">2023-03-01T08:50:28Z</dcterms:modified>
</cp:coreProperties>
</file>